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UGIA\KALWANT SIR EXCEL SOFTWARE\"/>
    </mc:Choice>
  </mc:AlternateContent>
  <xr:revisionPtr revIDLastSave="0" documentId="13_ncr:1_{2E82AAC3-BBAB-4CE2-A9D3-D859DE1805F4}" xr6:coauthVersionLast="47" xr6:coauthVersionMax="47" xr10:uidLastSave="{00000000-0000-0000-0000-000000000000}"/>
  <bookViews>
    <workbookView xWindow="-110" yWindow="-110" windowWidth="19420" windowHeight="10420" tabRatio="753" xr2:uid="{00000000-000D-0000-FFFF-FFFF00000000}"/>
  </bookViews>
  <sheets>
    <sheet name="ALL roll. list" sheetId="26" r:id="rId1"/>
    <sheet name="MASTER" sheetId="19" r:id="rId2"/>
    <sheet name="Attendance Sheet" sheetId="16" r:id="rId3"/>
    <sheet name="PHY" sheetId="1" r:id="rId4"/>
    <sheet name="CHEM" sheetId="4" r:id="rId5"/>
    <sheet name="BIO" sheetId="5" r:id="rId6"/>
    <sheet name="AGRI" sheetId="2" r:id="rId7"/>
    <sheet name="AG CHEM" sheetId="6" r:id="rId8"/>
    <sheet name="AG BIO" sheetId="7" r:id="rId9"/>
    <sheet name="COM.SCIENC" sheetId="8" r:id="rId10"/>
    <sheet name="PSYCHOLOGY" sheetId="25" r:id="rId11"/>
    <sheet name="INFO.PRA." sheetId="23" r:id="rId12"/>
    <sheet name="GEO" sheetId="9" r:id="rId13"/>
    <sheet name="DRAW REG" sheetId="11" r:id="rId14"/>
    <sheet name="HOME SC" sheetId="13" r:id="rId15"/>
    <sheet name="answer book slip" sheetId="20" r:id="rId16"/>
    <sheet name="परीक्षा विवरण प्रपत्र" sheetId="21" r:id="rId17"/>
    <sheet name="प्रपत्र-1" sheetId="27" r:id="rId18"/>
    <sheet name="परीक्षक प्रतिवेदन " sheetId="22" r:id="rId19"/>
  </sheets>
  <definedNames>
    <definedName name="_xlnm.Print_Area" localSheetId="15">'answer book slip'!$A$1:$M$20</definedName>
    <definedName name="_xlnm.Print_Area" localSheetId="2">'Attendance Sheet'!$A$1:$G$37</definedName>
    <definedName name="_xlnm.Print_Area" localSheetId="5">BIO!$A$1:$W$66</definedName>
    <definedName name="_xlnm.Print_Area" localSheetId="11">INFO.PRA.!$A$1:$J$39</definedName>
    <definedName name="_xlnm.Print_Area" localSheetId="1">MASTER!$A$1:$G$27</definedName>
    <definedName name="_xlnm.Print_Area" localSheetId="3">PHY!$A$1:$J$40</definedName>
    <definedName name="_xlnm.Print_Area" localSheetId="10">PSYCHOLOGY!$A$1:$J$39</definedName>
    <definedName name="_xlnm.Print_Area" localSheetId="18">'परीक्षक प्रतिवेदन '!$A$1:$M$25</definedName>
    <definedName name="_xlnm.Print_Area" localSheetId="16">'परीक्षा विवरण प्रपत्र'!$A$1:$J$41</definedName>
    <definedName name="_xlnm.Print_Area" localSheetId="17">'प्रपत्र-1'!$A$1:$H$30</definedName>
    <definedName name="_xlnm.Print_Titles" localSheetId="5">BIO!$7:$7</definedName>
  </definedNames>
  <calcPr calcId="191029"/>
</workbook>
</file>

<file path=xl/calcChain.xml><?xml version="1.0" encoding="utf-8"?>
<calcChain xmlns="http://schemas.openxmlformats.org/spreadsheetml/2006/main">
  <c r="C4" i="21" l="1"/>
  <c r="I5" i="21"/>
  <c r="A2" i="16"/>
  <c r="B8" i="19"/>
  <c r="A2" i="7"/>
  <c r="A2" i="6"/>
  <c r="A114" i="26" l="1"/>
  <c r="A115" i="26"/>
  <c r="A116" i="26"/>
  <c r="A117" i="26"/>
  <c r="A118" i="26"/>
  <c r="A119" i="26"/>
  <c r="A120" i="26"/>
  <c r="A121" i="26"/>
  <c r="A122" i="26"/>
  <c r="A123" i="26"/>
  <c r="A124" i="26"/>
  <c r="A125" i="26"/>
  <c r="A126" i="26"/>
  <c r="A127" i="26"/>
  <c r="A128" i="26"/>
  <c r="A129" i="26"/>
  <c r="A130" i="26"/>
  <c r="A131" i="26"/>
  <c r="A132" i="26"/>
  <c r="A133" i="26"/>
  <c r="A134" i="26"/>
  <c r="A135" i="26"/>
  <c r="A136" i="26"/>
  <c r="A137" i="26"/>
  <c r="A138" i="26"/>
  <c r="A139" i="26"/>
  <c r="A140" i="26"/>
  <c r="A141" i="26"/>
  <c r="A142" i="26"/>
  <c r="A143" i="26"/>
  <c r="A144" i="26"/>
  <c r="A145" i="26"/>
  <c r="A146" i="26"/>
  <c r="A147" i="26"/>
  <c r="A148" i="26"/>
  <c r="A149" i="26"/>
  <c r="A150" i="26"/>
  <c r="A151" i="26"/>
  <c r="A152" i="26"/>
  <c r="A153" i="26"/>
  <c r="A154" i="26"/>
  <c r="A155" i="26"/>
  <c r="A156" i="26"/>
  <c r="A157" i="26"/>
  <c r="A158" i="26"/>
  <c r="A159" i="26"/>
  <c r="A160" i="26"/>
  <c r="A161" i="26"/>
  <c r="A162" i="26"/>
  <c r="A163" i="26"/>
  <c r="A164" i="26"/>
  <c r="A165" i="26"/>
  <c r="A166" i="26"/>
  <c r="A167" i="26"/>
  <c r="A168" i="26"/>
  <c r="A169" i="26"/>
  <c r="A170" i="26"/>
  <c r="A171" i="26"/>
  <c r="A172" i="26"/>
  <c r="A173" i="26"/>
  <c r="A174" i="26"/>
  <c r="A175" i="26"/>
  <c r="A176" i="26"/>
  <c r="A177" i="26"/>
  <c r="A178" i="26"/>
  <c r="A179" i="26"/>
  <c r="A180" i="26"/>
  <c r="A181" i="26"/>
  <c r="A182" i="26"/>
  <c r="A183" i="26"/>
  <c r="A184" i="26"/>
  <c r="A185" i="26"/>
  <c r="A186" i="26"/>
  <c r="A187" i="26"/>
  <c r="A188" i="26"/>
  <c r="A189" i="26"/>
  <c r="A190" i="26"/>
  <c r="A191" i="26"/>
  <c r="A192" i="26"/>
  <c r="A193" i="26"/>
  <c r="A194" i="26"/>
  <c r="A195" i="26"/>
  <c r="A196" i="26"/>
  <c r="A197" i="26"/>
  <c r="A198" i="26"/>
  <c r="A199" i="26"/>
  <c r="A200" i="26"/>
  <c r="A201" i="26"/>
  <c r="A202" i="26"/>
  <c r="A203" i="26"/>
  <c r="A204" i="26"/>
  <c r="A205" i="26"/>
  <c r="A206" i="26"/>
  <c r="A207" i="26"/>
  <c r="A208" i="26"/>
  <c r="A209" i="26"/>
  <c r="A210" i="26"/>
  <c r="A211" i="26"/>
  <c r="A212" i="26"/>
  <c r="A213" i="26"/>
  <c r="A214" i="26"/>
  <c r="A215" i="26"/>
  <c r="A216" i="26"/>
  <c r="A217" i="26"/>
  <c r="A218" i="26"/>
  <c r="A219" i="26"/>
  <c r="A220" i="26"/>
  <c r="A221" i="26"/>
  <c r="A222" i="26"/>
  <c r="A223" i="26"/>
  <c r="A224" i="26"/>
  <c r="A225" i="26"/>
  <c r="A226" i="26"/>
  <c r="A227" i="26"/>
  <c r="A228" i="26"/>
  <c r="A229" i="26"/>
  <c r="A230" i="26"/>
  <c r="A231" i="26"/>
  <c r="A232" i="26"/>
  <c r="A233" i="26"/>
  <c r="A234" i="26"/>
  <c r="A235" i="26"/>
  <c r="A236" i="26"/>
  <c r="A237" i="26"/>
  <c r="A238" i="26"/>
  <c r="A239" i="26"/>
  <c r="A240" i="26"/>
  <c r="A241" i="26"/>
  <c r="A242" i="26"/>
  <c r="A243" i="26"/>
  <c r="A244" i="26"/>
  <c r="A245" i="26"/>
  <c r="A246" i="26"/>
  <c r="A247" i="26"/>
  <c r="A248" i="26"/>
  <c r="A249" i="26"/>
  <c r="A250" i="26"/>
  <c r="A251" i="26"/>
  <c r="A252" i="26"/>
  <c r="A253" i="26"/>
  <c r="A254" i="26"/>
  <c r="A255" i="26"/>
  <c r="A256" i="26"/>
  <c r="A257" i="26"/>
  <c r="A258" i="26"/>
  <c r="A259" i="26"/>
  <c r="A260" i="26"/>
  <c r="A261" i="26"/>
  <c r="A262" i="26"/>
  <c r="A263" i="26"/>
  <c r="A264" i="26"/>
  <c r="A265" i="26"/>
  <c r="A266" i="26"/>
  <c r="A267" i="26"/>
  <c r="A268" i="26"/>
  <c r="A269" i="26"/>
  <c r="A270" i="26"/>
  <c r="A271" i="26"/>
  <c r="A272" i="26"/>
  <c r="A273" i="26"/>
  <c r="A274" i="26"/>
  <c r="A275" i="26"/>
  <c r="A276" i="26"/>
  <c r="A277" i="26"/>
  <c r="A278" i="26"/>
  <c r="A279" i="26"/>
  <c r="A280" i="26"/>
  <c r="A281" i="26"/>
  <c r="A282" i="26"/>
  <c r="A283" i="26"/>
  <c r="A284" i="26"/>
  <c r="A285" i="26"/>
  <c r="A286" i="26"/>
  <c r="A287" i="26"/>
  <c r="A288" i="26"/>
  <c r="A289" i="26"/>
  <c r="A290" i="26"/>
  <c r="A291" i="26"/>
  <c r="A292" i="26"/>
  <c r="A293" i="26"/>
  <c r="A294" i="26"/>
  <c r="A295" i="26"/>
  <c r="A296" i="26"/>
  <c r="A297" i="26"/>
  <c r="A298" i="26"/>
  <c r="A299" i="26"/>
  <c r="A300" i="26"/>
  <c r="A301" i="26"/>
  <c r="A302" i="26"/>
  <c r="A303" i="26"/>
  <c r="A304" i="26"/>
  <c r="A305" i="26"/>
  <c r="A306" i="26"/>
  <c r="A307" i="26"/>
  <c r="A308" i="26"/>
  <c r="A309" i="26"/>
  <c r="A310" i="26"/>
  <c r="A311" i="26"/>
  <c r="A312" i="26"/>
  <c r="A313" i="26"/>
  <c r="A314" i="26"/>
  <c r="A315" i="26"/>
  <c r="A316" i="26"/>
  <c r="A317" i="26"/>
  <c r="A318" i="26"/>
  <c r="A319" i="26"/>
  <c r="A320" i="26"/>
  <c r="A321" i="26"/>
  <c r="A322" i="26"/>
  <c r="A323" i="26"/>
  <c r="A324" i="26"/>
  <c r="A325" i="26"/>
  <c r="A326" i="26"/>
  <c r="A327" i="26"/>
  <c r="A328" i="26"/>
  <c r="A329" i="26"/>
  <c r="A330" i="26"/>
  <c r="A331" i="26"/>
  <c r="A332" i="26"/>
  <c r="A333" i="26"/>
  <c r="A334" i="26"/>
  <c r="A335" i="26"/>
  <c r="A336" i="26"/>
  <c r="A337" i="26"/>
  <c r="A338" i="26"/>
  <c r="A339" i="26"/>
  <c r="A340" i="26"/>
  <c r="A341" i="26"/>
  <c r="A342" i="26"/>
  <c r="A343" i="26"/>
  <c r="A344" i="26"/>
  <c r="A345" i="26"/>
  <c r="A346" i="26"/>
  <c r="A347" i="26"/>
  <c r="A348" i="26"/>
  <c r="A349" i="26"/>
  <c r="A350" i="26"/>
  <c r="A351" i="26"/>
  <c r="A352" i="26"/>
  <c r="A353" i="26"/>
  <c r="A354" i="26"/>
  <c r="A355" i="26"/>
  <c r="A356" i="26"/>
  <c r="A357" i="26"/>
  <c r="A358" i="26"/>
  <c r="A359" i="26"/>
  <c r="A360" i="26"/>
  <c r="A361" i="26"/>
  <c r="A362" i="26"/>
  <c r="A363" i="26"/>
  <c r="A364" i="26"/>
  <c r="A365" i="26"/>
  <c r="A366" i="26"/>
  <c r="A367" i="26"/>
  <c r="A368" i="26"/>
  <c r="A369" i="26"/>
  <c r="A370" i="26"/>
  <c r="A371" i="26"/>
  <c r="A372" i="26"/>
  <c r="A373" i="26"/>
  <c r="A374" i="26"/>
  <c r="A375" i="26"/>
  <c r="A376" i="26"/>
  <c r="A377" i="26"/>
  <c r="A378" i="26"/>
  <c r="A379" i="26"/>
  <c r="A380" i="26"/>
  <c r="A381" i="26"/>
  <c r="A382" i="26"/>
  <c r="A383" i="26"/>
  <c r="A384" i="26"/>
  <c r="A385" i="26"/>
  <c r="A386" i="26"/>
  <c r="A387" i="26"/>
  <c r="A388" i="26"/>
  <c r="A389" i="26"/>
  <c r="A390" i="26"/>
  <c r="A391" i="26"/>
  <c r="A392" i="26"/>
  <c r="A393" i="26"/>
  <c r="A394" i="26"/>
  <c r="A395" i="26"/>
  <c r="A396" i="26"/>
  <c r="A397" i="26"/>
  <c r="A398" i="26"/>
  <c r="A399" i="26"/>
  <c r="A400" i="26"/>
  <c r="A401" i="26"/>
  <c r="A402" i="26"/>
  <c r="A403" i="26"/>
  <c r="A404" i="26"/>
  <c r="A405" i="26"/>
  <c r="A406" i="26"/>
  <c r="A407" i="26"/>
  <c r="A408" i="26"/>
  <c r="A409" i="26"/>
  <c r="A410" i="26"/>
  <c r="A411" i="26"/>
  <c r="A412" i="26"/>
  <c r="A413" i="26"/>
  <c r="A414" i="26"/>
  <c r="A415" i="26"/>
  <c r="A416" i="26"/>
  <c r="A417" i="26"/>
  <c r="A418" i="26"/>
  <c r="A419" i="26"/>
  <c r="A420" i="26"/>
  <c r="A421" i="26"/>
  <c r="A422" i="26"/>
  <c r="A423" i="26"/>
  <c r="A424" i="26"/>
  <c r="A425" i="26"/>
  <c r="A426" i="26"/>
  <c r="A427" i="26"/>
  <c r="A428" i="26"/>
  <c r="A429" i="26"/>
  <c r="A430" i="26"/>
  <c r="A431" i="26"/>
  <c r="A432" i="26"/>
  <c r="A433" i="26"/>
  <c r="A434" i="26"/>
  <c r="A435" i="26"/>
  <c r="A436" i="26"/>
  <c r="A437" i="26"/>
  <c r="A438" i="26"/>
  <c r="A439" i="26"/>
  <c r="A440" i="26"/>
  <c r="A441" i="26"/>
  <c r="A442" i="26"/>
  <c r="A443" i="26"/>
  <c r="A444" i="26"/>
  <c r="A445" i="26"/>
  <c r="A446" i="26"/>
  <c r="A447" i="26"/>
  <c r="A448" i="26"/>
  <c r="A449" i="26"/>
  <c r="A450" i="26"/>
  <c r="A451" i="26"/>
  <c r="A452" i="26"/>
  <c r="A453" i="26"/>
  <c r="A454" i="26"/>
  <c r="A455" i="26"/>
  <c r="A456" i="26"/>
  <c r="A457" i="26"/>
  <c r="A458" i="26"/>
  <c r="A459" i="26"/>
  <c r="A460" i="26"/>
  <c r="A461" i="26"/>
  <c r="A462" i="26"/>
  <c r="A463" i="26"/>
  <c r="A464" i="26"/>
  <c r="A465" i="26"/>
  <c r="A466" i="26"/>
  <c r="A467" i="26"/>
  <c r="A468" i="26"/>
  <c r="A469" i="26"/>
  <c r="A470" i="26"/>
  <c r="A471" i="26"/>
  <c r="A472" i="26"/>
  <c r="A473" i="26"/>
  <c r="A474" i="26"/>
  <c r="A475" i="26"/>
  <c r="A476" i="26"/>
  <c r="A477" i="26"/>
  <c r="A478" i="26"/>
  <c r="A479" i="26"/>
  <c r="A480" i="26"/>
  <c r="A481" i="26"/>
  <c r="A482" i="26"/>
  <c r="A483" i="26"/>
  <c r="A484" i="26"/>
  <c r="A485" i="26"/>
  <c r="A486" i="26"/>
  <c r="A487" i="26"/>
  <c r="A488" i="26"/>
  <c r="A489" i="26"/>
  <c r="A490" i="26"/>
  <c r="A491" i="26"/>
  <c r="A492" i="26"/>
  <c r="A493" i="26"/>
  <c r="A494" i="26"/>
  <c r="A495" i="26"/>
  <c r="A496" i="26"/>
  <c r="A497" i="26"/>
  <c r="A498" i="26"/>
  <c r="A499" i="26"/>
  <c r="A500" i="26"/>
  <c r="A501" i="26"/>
  <c r="A502" i="26"/>
  <c r="A503" i="26"/>
  <c r="A504" i="26"/>
  <c r="A505" i="26"/>
  <c r="A506" i="26"/>
  <c r="A507" i="26"/>
  <c r="A508" i="26"/>
  <c r="A509" i="26"/>
  <c r="A510" i="26"/>
  <c r="A511" i="26"/>
  <c r="A512" i="26"/>
  <c r="A513" i="26"/>
  <c r="A514" i="26"/>
  <c r="A515" i="26"/>
  <c r="A516" i="26"/>
  <c r="A517" i="26"/>
  <c r="A518" i="26"/>
  <c r="A519" i="26"/>
  <c r="A520" i="26"/>
  <c r="A521" i="26"/>
  <c r="A522" i="26"/>
  <c r="A523" i="26"/>
  <c r="A524" i="26"/>
  <c r="A525" i="26"/>
  <c r="A526" i="26"/>
  <c r="A527" i="26"/>
  <c r="A528" i="26"/>
  <c r="A529" i="26"/>
  <c r="A530" i="26"/>
  <c r="A531" i="26"/>
  <c r="A532" i="26"/>
  <c r="A533" i="26"/>
  <c r="A534" i="26"/>
  <c r="A535" i="26"/>
  <c r="A536" i="26"/>
  <c r="A537" i="26"/>
  <c r="A538" i="26"/>
  <c r="A539" i="26"/>
  <c r="A540" i="26"/>
  <c r="A541" i="26"/>
  <c r="A542" i="26"/>
  <c r="A543" i="26"/>
  <c r="A544" i="26"/>
  <c r="A545" i="26"/>
  <c r="A546" i="26"/>
  <c r="A547" i="26"/>
  <c r="A548" i="26"/>
  <c r="A549" i="26"/>
  <c r="A550" i="26"/>
  <c r="A551" i="26"/>
  <c r="A552" i="26"/>
  <c r="A553" i="26"/>
  <c r="A554" i="26"/>
  <c r="A555" i="26"/>
  <c r="A556" i="26"/>
  <c r="A557" i="26"/>
  <c r="A558" i="26"/>
  <c r="A559" i="26"/>
  <c r="A560" i="26"/>
  <c r="A561" i="26"/>
  <c r="A562" i="26"/>
  <c r="A563" i="26"/>
  <c r="A564" i="26"/>
  <c r="A565" i="26"/>
  <c r="A566" i="26"/>
  <c r="A567" i="26"/>
  <c r="A568" i="26"/>
  <c r="A569" i="26"/>
  <c r="A570" i="26"/>
  <c r="A571" i="26"/>
  <c r="A572" i="26"/>
  <c r="A573" i="26"/>
  <c r="A574" i="26"/>
  <c r="A575" i="26"/>
  <c r="A576" i="26"/>
  <c r="A577" i="26"/>
  <c r="A578" i="26"/>
  <c r="A579" i="26"/>
  <c r="A580" i="26"/>
  <c r="A581" i="26"/>
  <c r="A582" i="26"/>
  <c r="A583" i="26"/>
  <c r="A584" i="26"/>
  <c r="A585" i="26"/>
  <c r="A586" i="26"/>
  <c r="A587" i="26"/>
  <c r="A588" i="26"/>
  <c r="A589" i="26"/>
  <c r="A590" i="26"/>
  <c r="A591" i="26"/>
  <c r="A592" i="26"/>
  <c r="A593" i="26"/>
  <c r="A594" i="26"/>
  <c r="A595" i="26"/>
  <c r="A596" i="26"/>
  <c r="A597" i="26"/>
  <c r="A598" i="26"/>
  <c r="A599" i="26"/>
  <c r="A600" i="26"/>
  <c r="A601" i="26"/>
  <c r="A602" i="26"/>
  <c r="A603" i="26"/>
  <c r="A604" i="26"/>
  <c r="A605" i="26"/>
  <c r="A606" i="26"/>
  <c r="A607" i="26"/>
  <c r="A608" i="26"/>
  <c r="A609" i="26"/>
  <c r="A610" i="26"/>
  <c r="A611" i="26"/>
  <c r="A612" i="26"/>
  <c r="A613" i="26"/>
  <c r="A614" i="26"/>
  <c r="A615" i="26"/>
  <c r="A616" i="26"/>
  <c r="A617" i="26"/>
  <c r="A618" i="26"/>
  <c r="A619" i="26"/>
  <c r="A620" i="26"/>
  <c r="A621" i="26"/>
  <c r="A622" i="26"/>
  <c r="A623" i="26"/>
  <c r="A624" i="26"/>
  <c r="A625" i="26"/>
  <c r="A626" i="26"/>
  <c r="A627" i="26"/>
  <c r="A628" i="26"/>
  <c r="A629" i="26"/>
  <c r="A630" i="26"/>
  <c r="A631" i="26"/>
  <c r="A632" i="26"/>
  <c r="A633" i="26"/>
  <c r="A634" i="26"/>
  <c r="A635" i="26"/>
  <c r="A636" i="26"/>
  <c r="A637" i="26"/>
  <c r="A638" i="26"/>
  <c r="A639" i="26"/>
  <c r="A640" i="26"/>
  <c r="A641" i="26"/>
  <c r="A642" i="26"/>
  <c r="A643" i="26"/>
  <c r="A644" i="26"/>
  <c r="A645" i="26"/>
  <c r="A646" i="26"/>
  <c r="A647" i="26"/>
  <c r="A648" i="26"/>
  <c r="A649" i="26"/>
  <c r="A650" i="26"/>
  <c r="A651" i="26"/>
  <c r="A652" i="26"/>
  <c r="A653" i="26"/>
  <c r="A654" i="26"/>
  <c r="A655" i="26"/>
  <c r="A656" i="26"/>
  <c r="A657" i="26"/>
  <c r="A658" i="26"/>
  <c r="A659" i="26"/>
  <c r="A660" i="26"/>
  <c r="A661" i="26"/>
  <c r="A662" i="26"/>
  <c r="A663" i="26"/>
  <c r="A664" i="26"/>
  <c r="A665" i="26"/>
  <c r="A666" i="26"/>
  <c r="A667" i="26"/>
  <c r="A668" i="26"/>
  <c r="A669" i="26"/>
  <c r="A670" i="26"/>
  <c r="A671" i="26"/>
  <c r="A672" i="26"/>
  <c r="A673" i="26"/>
  <c r="A674" i="26"/>
  <c r="A675" i="26"/>
  <c r="A676" i="26"/>
  <c r="A677" i="26"/>
  <c r="A678" i="26"/>
  <c r="A679" i="26"/>
  <c r="A680" i="26"/>
  <c r="A681" i="26"/>
  <c r="A682" i="26"/>
  <c r="A683" i="26"/>
  <c r="A684" i="26"/>
  <c r="A685" i="26"/>
  <c r="A686" i="26"/>
  <c r="A687" i="26"/>
  <c r="A688" i="26"/>
  <c r="A689" i="26"/>
  <c r="A690" i="26"/>
  <c r="A691" i="26"/>
  <c r="A692" i="26"/>
  <c r="A693" i="26"/>
  <c r="A694" i="26"/>
  <c r="A695" i="26"/>
  <c r="A696" i="26"/>
  <c r="A697" i="26"/>
  <c r="A698" i="26"/>
  <c r="A699" i="26"/>
  <c r="A700" i="26"/>
  <c r="A701" i="26"/>
  <c r="A702" i="26"/>
  <c r="A703" i="26"/>
  <c r="A704" i="26"/>
  <c r="A705" i="26"/>
  <c r="A706" i="26"/>
  <c r="A707" i="26"/>
  <c r="A708" i="26"/>
  <c r="A709" i="26"/>
  <c r="A710" i="26"/>
  <c r="A711" i="26"/>
  <c r="A712" i="26"/>
  <c r="A713" i="26"/>
  <c r="A714" i="26"/>
  <c r="A715" i="26"/>
  <c r="A716" i="26"/>
  <c r="A717" i="26"/>
  <c r="A718" i="26"/>
  <c r="A719" i="26"/>
  <c r="A720" i="26"/>
  <c r="A721" i="26"/>
  <c r="A722" i="26"/>
  <c r="A723" i="26"/>
  <c r="A724" i="26"/>
  <c r="A725" i="26"/>
  <c r="A726" i="26"/>
  <c r="A727" i="26"/>
  <c r="A728" i="26"/>
  <c r="A729" i="26"/>
  <c r="A730" i="26"/>
  <c r="A731" i="26"/>
  <c r="A732" i="26"/>
  <c r="A733" i="26"/>
  <c r="A734" i="26"/>
  <c r="A735" i="26"/>
  <c r="A736" i="26"/>
  <c r="A737" i="26"/>
  <c r="A738" i="26"/>
  <c r="A739" i="26"/>
  <c r="A740" i="26"/>
  <c r="A741" i="26"/>
  <c r="A742" i="26"/>
  <c r="A743" i="26"/>
  <c r="A744" i="26"/>
  <c r="A745" i="26"/>
  <c r="A746" i="26"/>
  <c r="A747" i="26"/>
  <c r="A748" i="26"/>
  <c r="A749" i="26"/>
  <c r="A750" i="26"/>
  <c r="A751" i="26"/>
  <c r="A752" i="26"/>
  <c r="A753" i="26"/>
  <c r="A754" i="26"/>
  <c r="A755" i="26"/>
  <c r="A756" i="26"/>
  <c r="A757" i="26"/>
  <c r="A758" i="26"/>
  <c r="A759" i="26"/>
  <c r="A760" i="26"/>
  <c r="A761" i="26"/>
  <c r="A762" i="26"/>
  <c r="A763" i="26"/>
  <c r="A764" i="26"/>
  <c r="A765" i="26"/>
  <c r="A766" i="26"/>
  <c r="A767" i="26"/>
  <c r="A768" i="26"/>
  <c r="A769" i="26"/>
  <c r="A770" i="26"/>
  <c r="A771" i="26"/>
  <c r="A772" i="26"/>
  <c r="A773" i="26"/>
  <c r="A774" i="26"/>
  <c r="A775" i="26"/>
  <c r="A776" i="26"/>
  <c r="A777" i="26"/>
  <c r="A778" i="26"/>
  <c r="A779" i="26"/>
  <c r="A780" i="26"/>
  <c r="A781" i="26"/>
  <c r="A782" i="26"/>
  <c r="A783" i="26"/>
  <c r="A784" i="26"/>
  <c r="A785" i="26"/>
  <c r="A786" i="26"/>
  <c r="A787" i="26"/>
  <c r="A788" i="26"/>
  <c r="A789" i="26"/>
  <c r="A790" i="26"/>
  <c r="A791" i="26"/>
  <c r="A792" i="26"/>
  <c r="A793" i="26"/>
  <c r="A794" i="26"/>
  <c r="A795" i="26"/>
  <c r="A796" i="26"/>
  <c r="A797" i="26"/>
  <c r="A798" i="26"/>
  <c r="A799" i="26"/>
  <c r="A800" i="26"/>
  <c r="A801" i="26"/>
  <c r="A802" i="26"/>
  <c r="A803" i="26"/>
  <c r="A804" i="26"/>
  <c r="A805" i="26"/>
  <c r="A806" i="26"/>
  <c r="A807" i="26"/>
  <c r="A808" i="26"/>
  <c r="A809" i="26"/>
  <c r="A810" i="26"/>
  <c r="A811" i="26"/>
  <c r="A812" i="26"/>
  <c r="A813" i="26"/>
  <c r="A814" i="26"/>
  <c r="A815" i="26"/>
  <c r="A816" i="26"/>
  <c r="A817" i="26"/>
  <c r="A818" i="26"/>
  <c r="A819" i="26"/>
  <c r="A820" i="26"/>
  <c r="A821" i="26"/>
  <c r="A822" i="26"/>
  <c r="A823" i="26"/>
  <c r="A824" i="26"/>
  <c r="A825" i="26"/>
  <c r="A826" i="26"/>
  <c r="A827" i="26"/>
  <c r="A828" i="26"/>
  <c r="A829" i="26"/>
  <c r="A830" i="26"/>
  <c r="A831" i="26"/>
  <c r="A832" i="26"/>
  <c r="A833" i="26"/>
  <c r="A834" i="26"/>
  <c r="A835" i="26"/>
  <c r="A836" i="26"/>
  <c r="A837" i="26"/>
  <c r="A838" i="26"/>
  <c r="A839" i="26"/>
  <c r="A840" i="26"/>
  <c r="A841" i="26"/>
  <c r="A842" i="26"/>
  <c r="A843" i="26"/>
  <c r="A844" i="26"/>
  <c r="A845" i="26"/>
  <c r="A846" i="26"/>
  <c r="A847" i="26"/>
  <c r="A848" i="26"/>
  <c r="A849" i="26"/>
  <c r="A850" i="26"/>
  <c r="A851" i="26"/>
  <c r="A852" i="26"/>
  <c r="A853" i="26"/>
  <c r="A854" i="26"/>
  <c r="A855" i="26"/>
  <c r="A856" i="26"/>
  <c r="A857" i="26"/>
  <c r="A858" i="26"/>
  <c r="A859" i="26"/>
  <c r="A860" i="26"/>
  <c r="A861" i="26"/>
  <c r="A862" i="26"/>
  <c r="A863" i="26"/>
  <c r="A864" i="26"/>
  <c r="A865" i="26"/>
  <c r="A866" i="26"/>
  <c r="A867" i="26"/>
  <c r="A868" i="26"/>
  <c r="A869" i="26"/>
  <c r="A870" i="26"/>
  <c r="A871" i="26"/>
  <c r="A872" i="26"/>
  <c r="A873" i="26"/>
  <c r="A874" i="26"/>
  <c r="A875" i="26"/>
  <c r="A876" i="26"/>
  <c r="A877" i="26"/>
  <c r="A878" i="26"/>
  <c r="A879" i="26"/>
  <c r="A880" i="26"/>
  <c r="A881" i="26"/>
  <c r="A882" i="26"/>
  <c r="A883" i="26"/>
  <c r="A884" i="26"/>
  <c r="A885" i="26"/>
  <c r="A886" i="26"/>
  <c r="A887" i="26"/>
  <c r="A888" i="26"/>
  <c r="A889" i="26"/>
  <c r="A890" i="26"/>
  <c r="A891" i="26"/>
  <c r="A892" i="26"/>
  <c r="A893" i="26"/>
  <c r="A894" i="26"/>
  <c r="A895" i="26"/>
  <c r="A896" i="26"/>
  <c r="A897" i="26"/>
  <c r="A898" i="26"/>
  <c r="A899" i="26"/>
  <c r="A900" i="26"/>
  <c r="A901" i="26"/>
  <c r="A902" i="26"/>
  <c r="A903" i="26"/>
  <c r="A904" i="26"/>
  <c r="A905" i="26"/>
  <c r="A906" i="26"/>
  <c r="A907" i="26"/>
  <c r="A908" i="26"/>
  <c r="A909" i="26"/>
  <c r="A910" i="26"/>
  <c r="A911" i="26"/>
  <c r="A912" i="26"/>
  <c r="A913" i="26"/>
  <c r="A914" i="26"/>
  <c r="A915" i="26"/>
  <c r="A916" i="26"/>
  <c r="A917" i="26"/>
  <c r="A918" i="26"/>
  <c r="A919" i="26"/>
  <c r="A920" i="26"/>
  <c r="A921" i="26"/>
  <c r="A922" i="26"/>
  <c r="A923" i="26"/>
  <c r="A924" i="26"/>
  <c r="A925" i="26"/>
  <c r="A926" i="26"/>
  <c r="A927" i="26"/>
  <c r="A928" i="26"/>
  <c r="A929" i="26"/>
  <c r="A930" i="26"/>
  <c r="A931" i="26"/>
  <c r="A932" i="26"/>
  <c r="A933" i="26"/>
  <c r="A934" i="26"/>
  <c r="A935" i="26"/>
  <c r="A936" i="26"/>
  <c r="A937" i="26"/>
  <c r="A938" i="26"/>
  <c r="A939" i="26"/>
  <c r="A940" i="26"/>
  <c r="A941" i="26"/>
  <c r="A942" i="26"/>
  <c r="A943" i="26"/>
  <c r="A944" i="26"/>
  <c r="A945" i="26"/>
  <c r="A946" i="26"/>
  <c r="A947" i="26"/>
  <c r="A948" i="26"/>
  <c r="A949" i="26"/>
  <c r="A950" i="26"/>
  <c r="A951" i="26"/>
  <c r="A952" i="26"/>
  <c r="A953" i="26"/>
  <c r="A954" i="26"/>
  <c r="A955" i="26"/>
  <c r="A956" i="26"/>
  <c r="A957" i="26"/>
  <c r="A958" i="26"/>
  <c r="A959" i="26"/>
  <c r="A960" i="26"/>
  <c r="A961" i="26"/>
  <c r="A962" i="26"/>
  <c r="A963" i="26"/>
  <c r="A964" i="26"/>
  <c r="A965" i="26"/>
  <c r="A966" i="26"/>
  <c r="A967" i="26"/>
  <c r="A968" i="26"/>
  <c r="A969" i="26"/>
  <c r="A970" i="26"/>
  <c r="A971" i="26"/>
  <c r="A972" i="26"/>
  <c r="A973" i="26"/>
  <c r="A974" i="26"/>
  <c r="A975" i="26"/>
  <c r="A976" i="26"/>
  <c r="A977" i="26"/>
  <c r="A978" i="26"/>
  <c r="A979" i="26"/>
  <c r="A980" i="26"/>
  <c r="A981" i="26"/>
  <c r="A982" i="26"/>
  <c r="A983" i="26"/>
  <c r="A984" i="26"/>
  <c r="A985" i="26"/>
  <c r="A986" i="26"/>
  <c r="A987" i="26"/>
  <c r="A988" i="26"/>
  <c r="A989" i="26"/>
  <c r="A990" i="26"/>
  <c r="A991" i="26"/>
  <c r="A992" i="26"/>
  <c r="A993" i="26"/>
  <c r="A994" i="26"/>
  <c r="A995" i="26"/>
  <c r="A996" i="26"/>
  <c r="A997" i="26"/>
  <c r="A998" i="26"/>
  <c r="A999" i="26"/>
  <c r="A1000" i="26"/>
  <c r="A1001" i="26"/>
  <c r="A1002" i="26"/>
  <c r="A1003" i="26"/>
  <c r="A1004" i="26"/>
  <c r="A1005" i="26"/>
  <c r="A1006" i="26"/>
  <c r="A1007" i="26"/>
  <c r="A1008" i="26"/>
  <c r="A1009" i="26"/>
  <c r="A1010" i="26"/>
  <c r="A1011" i="26"/>
  <c r="A1012" i="26"/>
  <c r="A1013" i="26"/>
  <c r="A1014" i="26"/>
  <c r="A1015" i="26"/>
  <c r="A1016" i="26"/>
  <c r="A1017" i="26"/>
  <c r="A1018" i="26"/>
  <c r="A1019" i="26"/>
  <c r="A1020" i="26"/>
  <c r="A1021" i="26"/>
  <c r="A1022" i="26"/>
  <c r="A1023" i="26"/>
  <c r="A1024" i="26"/>
  <c r="A1025" i="26"/>
  <c r="A1026" i="26"/>
  <c r="A1027" i="26"/>
  <c r="A1028" i="26"/>
  <c r="A1029" i="26"/>
  <c r="A1030" i="26"/>
  <c r="A1031" i="26"/>
  <c r="A1032" i="26"/>
  <c r="A1033" i="26"/>
  <c r="A1034" i="26"/>
  <c r="A1035" i="26"/>
  <c r="A1036" i="26"/>
  <c r="A1037" i="26"/>
  <c r="A1038" i="26"/>
  <c r="A1039" i="26"/>
  <c r="A1040" i="26"/>
  <c r="A1041" i="26"/>
  <c r="A1042" i="26"/>
  <c r="A1043" i="26"/>
  <c r="A1044" i="26"/>
  <c r="A1045" i="26"/>
  <c r="A1046" i="26"/>
  <c r="A1047" i="26"/>
  <c r="A1048" i="26"/>
  <c r="A1049" i="26"/>
  <c r="A1050" i="26"/>
  <c r="A1051" i="26"/>
  <c r="A1052" i="26"/>
  <c r="A1053" i="26"/>
  <c r="A1054" i="26"/>
  <c r="A1055" i="26"/>
  <c r="A1056" i="26"/>
  <c r="A1057" i="26"/>
  <c r="A1058" i="26"/>
  <c r="A1059" i="26"/>
  <c r="A1060" i="26"/>
  <c r="A1061" i="26"/>
  <c r="A1062" i="26"/>
  <c r="A1063" i="26"/>
  <c r="A1064" i="26"/>
  <c r="A1065" i="26"/>
  <c r="A1066" i="26"/>
  <c r="A1067" i="26"/>
  <c r="A1068" i="26"/>
  <c r="A1069" i="26"/>
  <c r="A1070" i="26"/>
  <c r="A1071" i="26"/>
  <c r="A1072" i="26"/>
  <c r="A1073" i="26"/>
  <c r="A1074" i="26"/>
  <c r="A1075" i="26"/>
  <c r="A1076" i="26"/>
  <c r="A1077" i="26"/>
  <c r="A1078" i="26"/>
  <c r="A1079" i="26"/>
  <c r="A1080" i="26"/>
  <c r="A1081" i="26"/>
  <c r="A1082" i="26"/>
  <c r="A1083" i="26"/>
  <c r="A1084" i="26"/>
  <c r="A1085" i="26"/>
  <c r="A1086" i="26"/>
  <c r="A1087" i="26"/>
  <c r="A1088" i="26"/>
  <c r="A1089" i="26"/>
  <c r="A1090" i="26"/>
  <c r="A1091" i="26"/>
  <c r="A1092" i="26"/>
  <c r="A1093" i="26"/>
  <c r="A1094" i="26"/>
  <c r="A1095" i="26"/>
  <c r="A1096" i="26"/>
  <c r="A1097" i="26"/>
  <c r="A1098" i="26"/>
  <c r="A1099" i="26"/>
  <c r="A1100" i="26"/>
  <c r="A113" i="26"/>
  <c r="A4" i="26"/>
  <c r="A5" i="26"/>
  <c r="A6" i="26"/>
  <c r="A7" i="26"/>
  <c r="A8" i="26"/>
  <c r="A9" i="26"/>
  <c r="A10" i="26"/>
  <c r="A11" i="26"/>
  <c r="A12" i="26"/>
  <c r="A13" i="26"/>
  <c r="A14" i="26"/>
  <c r="A15" i="26"/>
  <c r="A16" i="26"/>
  <c r="A17" i="26"/>
  <c r="A18" i="26"/>
  <c r="A19" i="26"/>
  <c r="A20" i="26"/>
  <c r="A21" i="26"/>
  <c r="A22" i="26"/>
  <c r="A23" i="26"/>
  <c r="A24" i="26"/>
  <c r="A25" i="26"/>
  <c r="A26" i="26"/>
  <c r="A27" i="26"/>
  <c r="A28" i="26"/>
  <c r="A29" i="26"/>
  <c r="A30" i="26"/>
  <c r="A31" i="26"/>
  <c r="A32" i="26"/>
  <c r="A33" i="26"/>
  <c r="A34" i="26"/>
  <c r="A35" i="26"/>
  <c r="A36" i="26"/>
  <c r="A37" i="26"/>
  <c r="A38" i="26"/>
  <c r="A39" i="26"/>
  <c r="A40" i="26"/>
  <c r="A41" i="26"/>
  <c r="A42" i="26"/>
  <c r="A43" i="26"/>
  <c r="A44" i="26"/>
  <c r="A45" i="26"/>
  <c r="A46" i="26"/>
  <c r="A47" i="26"/>
  <c r="A48" i="26"/>
  <c r="A49" i="26"/>
  <c r="A50" i="26"/>
  <c r="A51" i="26"/>
  <c r="A52" i="26"/>
  <c r="A53" i="26"/>
  <c r="A54" i="26"/>
  <c r="A55" i="26"/>
  <c r="A56" i="26"/>
  <c r="A57" i="26"/>
  <c r="A58" i="26"/>
  <c r="A59" i="26"/>
  <c r="A60" i="26"/>
  <c r="A61" i="26"/>
  <c r="A62" i="26"/>
  <c r="A63" i="26"/>
  <c r="A64" i="26"/>
  <c r="A65" i="26"/>
  <c r="A66" i="26"/>
  <c r="A67" i="26"/>
  <c r="A68" i="26"/>
  <c r="A69" i="26"/>
  <c r="A70" i="26"/>
  <c r="A71" i="26"/>
  <c r="A72" i="26"/>
  <c r="A73" i="26"/>
  <c r="A74" i="26"/>
  <c r="A75" i="26"/>
  <c r="A76" i="26"/>
  <c r="A77" i="26"/>
  <c r="A78" i="26"/>
  <c r="A79" i="26"/>
  <c r="A80" i="26"/>
  <c r="A81" i="26"/>
  <c r="A82" i="26"/>
  <c r="A83" i="26"/>
  <c r="A84" i="26"/>
  <c r="A85" i="26"/>
  <c r="A86" i="26"/>
  <c r="A87" i="26"/>
  <c r="A88" i="26"/>
  <c r="A89" i="26"/>
  <c r="A90" i="26"/>
  <c r="A91" i="26"/>
  <c r="A92" i="26"/>
  <c r="A93" i="26"/>
  <c r="A94" i="26"/>
  <c r="A95" i="26"/>
  <c r="A96" i="26"/>
  <c r="A97" i="26"/>
  <c r="A98" i="26"/>
  <c r="A99" i="26"/>
  <c r="A100" i="26"/>
  <c r="A101" i="26"/>
  <c r="A102" i="26"/>
  <c r="A103" i="26"/>
  <c r="A104" i="26"/>
  <c r="A105" i="26"/>
  <c r="A106" i="26"/>
  <c r="A107" i="26"/>
  <c r="A108" i="26"/>
  <c r="A109" i="26"/>
  <c r="A110" i="26"/>
  <c r="A111" i="26"/>
  <c r="A112" i="26"/>
  <c r="A3" i="26"/>
  <c r="G2" i="19"/>
  <c r="F2" i="19"/>
  <c r="I2" i="19" l="1"/>
  <c r="I5" i="13"/>
  <c r="L4" i="2"/>
  <c r="D3" i="19"/>
  <c r="D4" i="19" s="1"/>
  <c r="D5" i="19" s="1"/>
  <c r="D6" i="19" s="1"/>
  <c r="D7" i="19" s="1"/>
  <c r="D8" i="19" s="1"/>
  <c r="D9" i="19" s="1"/>
  <c r="D10" i="19" s="1"/>
  <c r="D11" i="19" s="1"/>
  <c r="D12" i="19" s="1"/>
  <c r="D13" i="19" l="1"/>
  <c r="E3" i="19"/>
  <c r="D8" i="16"/>
  <c r="C9" i="2" s="1"/>
  <c r="D5" i="16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D23" i="5"/>
  <c r="C23" i="5"/>
  <c r="N9" i="4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11" i="1"/>
  <c r="J9" i="1"/>
  <c r="J34" i="25"/>
  <c r="J33" i="25"/>
  <c r="J32" i="25"/>
  <c r="J31" i="25"/>
  <c r="J30" i="25"/>
  <c r="J29" i="25"/>
  <c r="J28" i="25"/>
  <c r="J27" i="25"/>
  <c r="J26" i="25"/>
  <c r="J25" i="25"/>
  <c r="J24" i="25"/>
  <c r="J23" i="25"/>
  <c r="J22" i="25"/>
  <c r="J21" i="25"/>
  <c r="J20" i="25"/>
  <c r="J19" i="25"/>
  <c r="J18" i="25"/>
  <c r="J17" i="25"/>
  <c r="J16" i="25"/>
  <c r="J15" i="25"/>
  <c r="J14" i="25"/>
  <c r="J13" i="25"/>
  <c r="J12" i="25"/>
  <c r="J11" i="25"/>
  <c r="J10" i="25"/>
  <c r="A10" i="25"/>
  <c r="J8" i="25"/>
  <c r="H5" i="25"/>
  <c r="F5" i="25"/>
  <c r="B38" i="25" s="1"/>
  <c r="C5" i="25"/>
  <c r="H4" i="25"/>
  <c r="C4" i="25"/>
  <c r="A2" i="25"/>
  <c r="F10" i="22"/>
  <c r="J12" i="20"/>
  <c r="B18" i="20" s="1"/>
  <c r="H12" i="20"/>
  <c r="C38" i="13"/>
  <c r="M34" i="13"/>
  <c r="M33" i="13"/>
  <c r="M32" i="13"/>
  <c r="M31" i="13"/>
  <c r="M30" i="13"/>
  <c r="M29" i="13"/>
  <c r="M28" i="13"/>
  <c r="M27" i="13"/>
  <c r="M26" i="13"/>
  <c r="M25" i="13"/>
  <c r="M24" i="13"/>
  <c r="M23" i="13"/>
  <c r="M22" i="13"/>
  <c r="M21" i="13"/>
  <c r="M20" i="13"/>
  <c r="M19" i="13"/>
  <c r="M18" i="13"/>
  <c r="M17" i="13"/>
  <c r="M16" i="13"/>
  <c r="M15" i="13"/>
  <c r="M14" i="13"/>
  <c r="M13" i="13"/>
  <c r="M12" i="13"/>
  <c r="M11" i="13"/>
  <c r="M10" i="13"/>
  <c r="A10" i="13"/>
  <c r="E5" i="13"/>
  <c r="A5" i="13"/>
  <c r="K4" i="13"/>
  <c r="C4" i="13"/>
  <c r="A2" i="13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A8" i="11"/>
  <c r="G5" i="11"/>
  <c r="E5" i="11"/>
  <c r="B36" i="11" s="1"/>
  <c r="C5" i="11"/>
  <c r="G4" i="11"/>
  <c r="C4" i="11"/>
  <c r="A2" i="11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A10" i="9"/>
  <c r="J9" i="9"/>
  <c r="G5" i="9"/>
  <c r="E5" i="9"/>
  <c r="B38" i="9" s="1"/>
  <c r="C5" i="9"/>
  <c r="H4" i="9"/>
  <c r="C4" i="9"/>
  <c r="A2" i="9"/>
  <c r="J34" i="23"/>
  <c r="J33" i="23"/>
  <c r="J32" i="23"/>
  <c r="J31" i="23"/>
  <c r="J30" i="23"/>
  <c r="J29" i="23"/>
  <c r="J28" i="23"/>
  <c r="J27" i="23"/>
  <c r="J26" i="23"/>
  <c r="J25" i="23"/>
  <c r="J24" i="23"/>
  <c r="J23" i="23"/>
  <c r="J22" i="23"/>
  <c r="J21" i="23"/>
  <c r="J20" i="23"/>
  <c r="J19" i="23"/>
  <c r="J18" i="23"/>
  <c r="J17" i="23"/>
  <c r="J16" i="23"/>
  <c r="J15" i="23"/>
  <c r="J14" i="23"/>
  <c r="J13" i="23"/>
  <c r="J12" i="23"/>
  <c r="J11" i="23"/>
  <c r="J10" i="23"/>
  <c r="A10" i="23"/>
  <c r="J8" i="23"/>
  <c r="H5" i="23"/>
  <c r="F5" i="23"/>
  <c r="B38" i="23" s="1"/>
  <c r="C5" i="23"/>
  <c r="H4" i="23"/>
  <c r="C4" i="23"/>
  <c r="A2" i="23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A10" i="8"/>
  <c r="J8" i="8"/>
  <c r="H5" i="8"/>
  <c r="F5" i="8"/>
  <c r="B38" i="8" s="1"/>
  <c r="C5" i="8"/>
  <c r="H4" i="8"/>
  <c r="C4" i="8"/>
  <c r="A2" i="8"/>
  <c r="R32" i="7"/>
  <c r="R31" i="7"/>
  <c r="R30" i="7"/>
  <c r="R29" i="7"/>
  <c r="R28" i="7"/>
  <c r="R27" i="7"/>
  <c r="R26" i="7"/>
  <c r="R25" i="7"/>
  <c r="R24" i="7"/>
  <c r="R23" i="7"/>
  <c r="R22" i="7"/>
  <c r="R21" i="7"/>
  <c r="R20" i="7"/>
  <c r="R19" i="7"/>
  <c r="R18" i="7"/>
  <c r="R17" i="7"/>
  <c r="R16" i="7"/>
  <c r="R15" i="7"/>
  <c r="R14" i="7"/>
  <c r="R13" i="7"/>
  <c r="R12" i="7"/>
  <c r="R11" i="7"/>
  <c r="R10" i="7"/>
  <c r="R9" i="7"/>
  <c r="R8" i="7"/>
  <c r="A8" i="7"/>
  <c r="R7" i="7"/>
  <c r="O4" i="7"/>
  <c r="E4" i="7"/>
  <c r="C4" i="7"/>
  <c r="C36" i="7" s="1"/>
  <c r="P3" i="7"/>
  <c r="C3" i="7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A8" i="6"/>
  <c r="N7" i="6"/>
  <c r="K4" i="6"/>
  <c r="E4" i="6"/>
  <c r="C4" i="6"/>
  <c r="C36" i="6" s="1"/>
  <c r="L3" i="6"/>
  <c r="C3" i="6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A9" i="2"/>
  <c r="Q8" i="2"/>
  <c r="E4" i="2"/>
  <c r="C4" i="2"/>
  <c r="C37" i="2" s="1"/>
  <c r="N3" i="2"/>
  <c r="C3" i="2"/>
  <c r="A2" i="2"/>
  <c r="B65" i="5"/>
  <c r="W60" i="5"/>
  <c r="V60" i="5"/>
  <c r="U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W59" i="5"/>
  <c r="V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W56" i="5"/>
  <c r="V56" i="5"/>
  <c r="U56" i="5"/>
  <c r="T56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W46" i="5"/>
  <c r="V46" i="5"/>
  <c r="U46" i="5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T5" i="5"/>
  <c r="Q5" i="5"/>
  <c r="C5" i="5"/>
  <c r="S4" i="5"/>
  <c r="C4" i="5"/>
  <c r="A2" i="5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A11" i="4"/>
  <c r="L5" i="4"/>
  <c r="J5" i="4"/>
  <c r="C39" i="4" s="1"/>
  <c r="D5" i="4"/>
  <c r="M4" i="4"/>
  <c r="D4" i="4"/>
  <c r="A2" i="4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A11" i="1"/>
  <c r="I5" i="1"/>
  <c r="G5" i="1"/>
  <c r="C39" i="1" s="1"/>
  <c r="C5" i="1"/>
  <c r="J4" i="1"/>
  <c r="C4" i="1"/>
  <c r="A2" i="1"/>
  <c r="E8" i="16"/>
  <c r="D9" i="2" s="1"/>
  <c r="B8" i="16"/>
  <c r="C11" i="4" s="1"/>
  <c r="A8" i="16"/>
  <c r="F6" i="16"/>
  <c r="D6" i="16"/>
  <c r="B6" i="16"/>
  <c r="F5" i="16"/>
  <c r="B5" i="16"/>
  <c r="F4" i="16"/>
  <c r="A4" i="16"/>
  <c r="E4" i="19" l="1"/>
  <c r="A12" i="8" s="1"/>
  <c r="G3" i="19"/>
  <c r="E9" i="16" s="1"/>
  <c r="D9" i="7" s="1"/>
  <c r="F3" i="19"/>
  <c r="D9" i="16" s="1"/>
  <c r="C11" i="25" s="1"/>
  <c r="D14" i="19"/>
  <c r="A12" i="4"/>
  <c r="A9" i="11"/>
  <c r="A12" i="1"/>
  <c r="A11" i="2"/>
  <c r="A10" i="16"/>
  <c r="A10" i="11"/>
  <c r="A12" i="23"/>
  <c r="A13" i="1"/>
  <c r="A10" i="6"/>
  <c r="A12" i="25"/>
  <c r="A12" i="13"/>
  <c r="A10" i="7"/>
  <c r="A9" i="16"/>
  <c r="B9" i="16"/>
  <c r="B12" i="1" s="1"/>
  <c r="A10" i="2"/>
  <c r="A9" i="7"/>
  <c r="A11" i="13"/>
  <c r="A11" i="8"/>
  <c r="A11" i="23"/>
  <c r="A11" i="9"/>
  <c r="A9" i="6"/>
  <c r="A11" i="25"/>
  <c r="D10" i="23"/>
  <c r="D8" i="7"/>
  <c r="D10" i="8"/>
  <c r="D7" i="5"/>
  <c r="B11" i="1"/>
  <c r="B9" i="2"/>
  <c r="B10" i="25"/>
  <c r="B8" i="11"/>
  <c r="B10" i="13"/>
  <c r="B10" i="23"/>
  <c r="B8" i="6"/>
  <c r="C8" i="11"/>
  <c r="C10" i="13"/>
  <c r="C10" i="25"/>
  <c r="C10" i="23"/>
  <c r="C10" i="8"/>
  <c r="C8" i="7"/>
  <c r="C10" i="9"/>
  <c r="C8" i="6"/>
  <c r="B10" i="9"/>
  <c r="D10" i="13"/>
  <c r="D10" i="25"/>
  <c r="D8" i="11"/>
  <c r="D10" i="9"/>
  <c r="D8" i="6"/>
  <c r="B8" i="7"/>
  <c r="B10" i="8"/>
  <c r="C60" i="5"/>
  <c r="A13" i="4" l="1"/>
  <c r="B10" i="16"/>
  <c r="F7" i="5" s="1"/>
  <c r="A12" i="9"/>
  <c r="E5" i="19"/>
  <c r="A11" i="16" s="1"/>
  <c r="G4" i="19"/>
  <c r="E10" i="16" s="1"/>
  <c r="D10" i="7" s="1"/>
  <c r="F4" i="19"/>
  <c r="D10" i="16" s="1"/>
  <c r="C12" i="13" s="1"/>
  <c r="D11" i="9"/>
  <c r="D10" i="2"/>
  <c r="D11" i="8"/>
  <c r="D9" i="11"/>
  <c r="D9" i="6"/>
  <c r="D15" i="19"/>
  <c r="D11" i="23"/>
  <c r="D11" i="25"/>
  <c r="D11" i="13"/>
  <c r="C11" i="9"/>
  <c r="C12" i="4"/>
  <c r="B11" i="13"/>
  <c r="B9" i="6"/>
  <c r="B12" i="25"/>
  <c r="B11" i="2"/>
  <c r="B11" i="25"/>
  <c r="B10" i="6"/>
  <c r="B12" i="8"/>
  <c r="B12" i="13"/>
  <c r="B13" i="1"/>
  <c r="B12" i="9"/>
  <c r="B10" i="7"/>
  <c r="B12" i="23"/>
  <c r="C13" i="4"/>
  <c r="B10" i="11"/>
  <c r="A11" i="11"/>
  <c r="C11" i="23"/>
  <c r="B9" i="7"/>
  <c r="B10" i="2"/>
  <c r="B11" i="8"/>
  <c r="C9" i="7"/>
  <c r="C11" i="13"/>
  <c r="B9" i="11"/>
  <c r="E7" i="5"/>
  <c r="C9" i="6"/>
  <c r="B11" i="9"/>
  <c r="B11" i="23"/>
  <c r="C10" i="2"/>
  <c r="C9" i="11"/>
  <c r="C11" i="8"/>
  <c r="A12" i="2" l="1"/>
  <c r="A13" i="23"/>
  <c r="A14" i="4"/>
  <c r="A13" i="13"/>
  <c r="A13" i="9"/>
  <c r="A11" i="6"/>
  <c r="B11" i="16"/>
  <c r="B13" i="13" s="1"/>
  <c r="A14" i="1"/>
  <c r="A13" i="25"/>
  <c r="A13" i="8"/>
  <c r="C12" i="9"/>
  <c r="C10" i="7"/>
  <c r="C12" i="25"/>
  <c r="C12" i="8"/>
  <c r="C12" i="23"/>
  <c r="C10" i="11"/>
  <c r="C10" i="6"/>
  <c r="D10" i="11"/>
  <c r="D12" i="25"/>
  <c r="D12" i="8"/>
  <c r="D10" i="6"/>
  <c r="D11" i="2"/>
  <c r="D12" i="23"/>
  <c r="D12" i="13"/>
  <c r="C11" i="2"/>
  <c r="D12" i="9"/>
  <c r="E6" i="19"/>
  <c r="A12" i="7" s="1"/>
  <c r="G5" i="19"/>
  <c r="E11" i="16" s="1"/>
  <c r="F5" i="19"/>
  <c r="D11" i="16" s="1"/>
  <c r="A11" i="7"/>
  <c r="D16" i="19"/>
  <c r="B11" i="6"/>
  <c r="B13" i="9" l="1"/>
  <c r="B13" i="8"/>
  <c r="A12" i="16"/>
  <c r="B11" i="11"/>
  <c r="A14" i="25"/>
  <c r="B11" i="7"/>
  <c r="A12" i="6"/>
  <c r="A13" i="2"/>
  <c r="A15" i="4"/>
  <c r="G7" i="5"/>
  <c r="B14" i="1"/>
  <c r="B13" i="25"/>
  <c r="A14" i="9"/>
  <c r="A14" i="13"/>
  <c r="C14" i="4"/>
  <c r="B12" i="2"/>
  <c r="B13" i="23"/>
  <c r="B12" i="16"/>
  <c r="H7" i="5" s="1"/>
  <c r="A12" i="11"/>
  <c r="A15" i="1"/>
  <c r="A14" i="8"/>
  <c r="A14" i="23"/>
  <c r="C11" i="7"/>
  <c r="C13" i="8"/>
  <c r="C12" i="2"/>
  <c r="C13" i="13"/>
  <c r="C13" i="23"/>
  <c r="C11" i="11"/>
  <c r="C11" i="6"/>
  <c r="C13" i="25"/>
  <c r="C13" i="9"/>
  <c r="D11" i="6"/>
  <c r="D13" i="13"/>
  <c r="D13" i="8"/>
  <c r="D11" i="11"/>
  <c r="D13" i="23"/>
  <c r="D12" i="2"/>
  <c r="D13" i="25"/>
  <c r="D11" i="7"/>
  <c r="D13" i="9"/>
  <c r="E7" i="19"/>
  <c r="A16" i="4" s="1"/>
  <c r="G6" i="19"/>
  <c r="E12" i="16" s="1"/>
  <c r="D12" i="11" s="1"/>
  <c r="F6" i="19"/>
  <c r="D12" i="16" s="1"/>
  <c r="C12" i="6" s="1"/>
  <c r="D17" i="19"/>
  <c r="B14" i="23"/>
  <c r="C15" i="4"/>
  <c r="B15" i="1" l="1"/>
  <c r="B14" i="9"/>
  <c r="B14" i="13"/>
  <c r="B12" i="11"/>
  <c r="B14" i="25"/>
  <c r="B13" i="2"/>
  <c r="B12" i="6"/>
  <c r="B14" i="8"/>
  <c r="B12" i="7"/>
  <c r="A15" i="23"/>
  <c r="A15" i="13"/>
  <c r="B13" i="16"/>
  <c r="B14" i="2" s="1"/>
  <c r="A13" i="7"/>
  <c r="A15" i="9"/>
  <c r="A15" i="8"/>
  <c r="A13" i="16"/>
  <c r="A13" i="11"/>
  <c r="A15" i="25"/>
  <c r="C12" i="7"/>
  <c r="C14" i="13"/>
  <c r="C12" i="11"/>
  <c r="C14" i="8"/>
  <c r="C14" i="9"/>
  <c r="C14" i="25"/>
  <c r="C13" i="2"/>
  <c r="C14" i="23"/>
  <c r="D14" i="13"/>
  <c r="D14" i="9"/>
  <c r="D13" i="2"/>
  <c r="D12" i="6"/>
  <c r="D14" i="8"/>
  <c r="E8" i="19"/>
  <c r="A17" i="4" s="1"/>
  <c r="G7" i="19"/>
  <c r="E13" i="16" s="1"/>
  <c r="D15" i="8" s="1"/>
  <c r="F7" i="19"/>
  <c r="D13" i="16" s="1"/>
  <c r="C13" i="6" s="1"/>
  <c r="A13" i="6"/>
  <c r="A16" i="1"/>
  <c r="A14" i="2"/>
  <c r="D14" i="23"/>
  <c r="D12" i="7"/>
  <c r="D14" i="25"/>
  <c r="D18" i="19"/>
  <c r="B15" i="9" l="1"/>
  <c r="B15" i="25"/>
  <c r="A17" i="1"/>
  <c r="B15" i="23"/>
  <c r="B13" i="11"/>
  <c r="B13" i="7"/>
  <c r="C16" i="4"/>
  <c r="B15" i="13"/>
  <c r="I7" i="5"/>
  <c r="B16" i="1"/>
  <c r="B13" i="6"/>
  <c r="B15" i="8"/>
  <c r="A14" i="7"/>
  <c r="A14" i="11"/>
  <c r="B14" i="16"/>
  <c r="J7" i="5" s="1"/>
  <c r="A16" i="25"/>
  <c r="A16" i="23"/>
  <c r="A15" i="2"/>
  <c r="A16" i="9"/>
  <c r="A14" i="16"/>
  <c r="C13" i="11"/>
  <c r="C15" i="23"/>
  <c r="D15" i="9"/>
  <c r="D15" i="13"/>
  <c r="D13" i="11"/>
  <c r="D13" i="7"/>
  <c r="D15" i="23"/>
  <c r="A16" i="13"/>
  <c r="A14" i="6"/>
  <c r="A16" i="8"/>
  <c r="D15" i="25"/>
  <c r="C15" i="25"/>
  <c r="C13" i="7"/>
  <c r="C15" i="9"/>
  <c r="C15" i="8"/>
  <c r="C15" i="13"/>
  <c r="C14" i="2"/>
  <c r="D13" i="6"/>
  <c r="D14" i="2"/>
  <c r="E9" i="19"/>
  <c r="A15" i="7" s="1"/>
  <c r="G8" i="19"/>
  <c r="E14" i="16" s="1"/>
  <c r="D16" i="13" s="1"/>
  <c r="F8" i="19"/>
  <c r="D14" i="16" s="1"/>
  <c r="C14" i="6" s="1"/>
  <c r="D19" i="19"/>
  <c r="B16" i="8"/>
  <c r="C17" i="4"/>
  <c r="B14" i="11"/>
  <c r="B15" i="2"/>
  <c r="B14" i="6"/>
  <c r="B16" i="23" l="1"/>
  <c r="B14" i="7"/>
  <c r="B17" i="1"/>
  <c r="B16" i="13"/>
  <c r="B16" i="9"/>
  <c r="B16" i="25"/>
  <c r="A17" i="23"/>
  <c r="A15" i="16"/>
  <c r="D14" i="11"/>
  <c r="C14" i="7"/>
  <c r="C16" i="23"/>
  <c r="C16" i="9"/>
  <c r="A17" i="25"/>
  <c r="C16" i="25"/>
  <c r="C16" i="8"/>
  <c r="A15" i="6"/>
  <c r="C14" i="11"/>
  <c r="C15" i="2"/>
  <c r="A17" i="13"/>
  <c r="B15" i="16"/>
  <c r="B17" i="25" s="1"/>
  <c r="A17" i="9"/>
  <c r="A16" i="2"/>
  <c r="A17" i="8"/>
  <c r="A18" i="1"/>
  <c r="A15" i="11"/>
  <c r="A18" i="4"/>
  <c r="C16" i="13"/>
  <c r="D16" i="25"/>
  <c r="D14" i="7"/>
  <c r="D16" i="23"/>
  <c r="D16" i="9"/>
  <c r="D14" i="6"/>
  <c r="D15" i="2"/>
  <c r="D16" i="8"/>
  <c r="G9" i="19"/>
  <c r="E15" i="16" s="1"/>
  <c r="D17" i="13" s="1"/>
  <c r="F9" i="19"/>
  <c r="D15" i="16" s="1"/>
  <c r="C15" i="7" s="1"/>
  <c r="E10" i="19"/>
  <c r="A16" i="7" s="1"/>
  <c r="D20" i="19"/>
  <c r="A18" i="23" l="1"/>
  <c r="A18" i="13"/>
  <c r="A18" i="25"/>
  <c r="A19" i="1"/>
  <c r="A18" i="9"/>
  <c r="A16" i="11"/>
  <c r="B17" i="13"/>
  <c r="B16" i="16"/>
  <c r="B16" i="6" s="1"/>
  <c r="A16" i="16"/>
  <c r="A18" i="8"/>
  <c r="A19" i="4"/>
  <c r="A17" i="2"/>
  <c r="A16" i="6"/>
  <c r="B18" i="1"/>
  <c r="B17" i="23"/>
  <c r="B15" i="11"/>
  <c r="B17" i="9"/>
  <c r="B15" i="7"/>
  <c r="B17" i="8"/>
  <c r="B16" i="2"/>
  <c r="K7" i="5"/>
  <c r="D16" i="2"/>
  <c r="D15" i="11"/>
  <c r="C18" i="4"/>
  <c r="B15" i="6"/>
  <c r="C15" i="11"/>
  <c r="C17" i="13"/>
  <c r="C15" i="6"/>
  <c r="C16" i="2"/>
  <c r="C17" i="25"/>
  <c r="C17" i="23"/>
  <c r="C17" i="8"/>
  <c r="C17" i="9"/>
  <c r="D17" i="8"/>
  <c r="D17" i="9"/>
  <c r="D15" i="6"/>
  <c r="D17" i="25"/>
  <c r="D17" i="23"/>
  <c r="D15" i="7"/>
  <c r="E11" i="19"/>
  <c r="E12" i="19" s="1"/>
  <c r="E13" i="19" s="1"/>
  <c r="E14" i="19" s="1"/>
  <c r="E15" i="19" s="1"/>
  <c r="E16" i="19" s="1"/>
  <c r="E17" i="19" s="1"/>
  <c r="E18" i="19" s="1"/>
  <c r="E19" i="19" s="1"/>
  <c r="E20" i="19" s="1"/>
  <c r="E21" i="19" s="1"/>
  <c r="G10" i="19"/>
  <c r="E16" i="16" s="1"/>
  <c r="D16" i="6" s="1"/>
  <c r="F10" i="19"/>
  <c r="D16" i="16" s="1"/>
  <c r="C18" i="8" s="1"/>
  <c r="D21" i="19"/>
  <c r="B16" i="7"/>
  <c r="A19" i="23" l="1"/>
  <c r="L7" i="5"/>
  <c r="B18" i="13"/>
  <c r="B18" i="8"/>
  <c r="B16" i="11"/>
  <c r="B17" i="2"/>
  <c r="A17" i="6"/>
  <c r="B18" i="23"/>
  <c r="B19" i="1"/>
  <c r="B18" i="9"/>
  <c r="B18" i="25"/>
  <c r="C19" i="4"/>
  <c r="A19" i="9"/>
  <c r="A17" i="7"/>
  <c r="A17" i="11"/>
  <c r="A19" i="25"/>
  <c r="A19" i="13"/>
  <c r="A18" i="2"/>
  <c r="A20" i="1"/>
  <c r="A19" i="8"/>
  <c r="B17" i="16"/>
  <c r="B20" i="1" s="1"/>
  <c r="A20" i="4"/>
  <c r="A17" i="16"/>
  <c r="D18" i="23"/>
  <c r="C16" i="7"/>
  <c r="C18" i="13"/>
  <c r="C18" i="23"/>
  <c r="C16" i="11"/>
  <c r="D16" i="7"/>
  <c r="C16" i="6"/>
  <c r="C18" i="9"/>
  <c r="D18" i="9"/>
  <c r="D18" i="25"/>
  <c r="D18" i="8"/>
  <c r="C17" i="2"/>
  <c r="D16" i="11"/>
  <c r="D18" i="13"/>
  <c r="D17" i="2"/>
  <c r="C18" i="25"/>
  <c r="G11" i="19"/>
  <c r="E17" i="16" s="1"/>
  <c r="D19" i="8" s="1"/>
  <c r="F11" i="19"/>
  <c r="D17" i="16" s="1"/>
  <c r="C17" i="7" s="1"/>
  <c r="D22" i="19"/>
  <c r="E22" i="19" s="1"/>
  <c r="A20" i="13"/>
  <c r="A20" i="25"/>
  <c r="A20" i="23"/>
  <c r="A18" i="16"/>
  <c r="B18" i="16"/>
  <c r="A21" i="1"/>
  <c r="A18" i="7"/>
  <c r="A20" i="8"/>
  <c r="A19" i="2"/>
  <c r="A18" i="11"/>
  <c r="B19" i="8" l="1"/>
  <c r="B19" i="25"/>
  <c r="B19" i="13"/>
  <c r="B18" i="2"/>
  <c r="B17" i="6"/>
  <c r="M7" i="5"/>
  <c r="B17" i="7"/>
  <c r="B19" i="9"/>
  <c r="C20" i="4"/>
  <c r="B19" i="23"/>
  <c r="B17" i="11"/>
  <c r="C18" i="2"/>
  <c r="C17" i="11"/>
  <c r="C19" i="23"/>
  <c r="C17" i="6"/>
  <c r="C19" i="25"/>
  <c r="C19" i="9"/>
  <c r="C19" i="8"/>
  <c r="F13" i="19"/>
  <c r="D19" i="16" s="1"/>
  <c r="G13" i="19"/>
  <c r="E19" i="16" s="1"/>
  <c r="A18" i="6"/>
  <c r="A21" i="4"/>
  <c r="A20" i="9"/>
  <c r="C19" i="13"/>
  <c r="D17" i="7"/>
  <c r="D19" i="9"/>
  <c r="D17" i="11"/>
  <c r="D18" i="2"/>
  <c r="D17" i="6"/>
  <c r="D19" i="23"/>
  <c r="D19" i="13"/>
  <c r="D19" i="25"/>
  <c r="G12" i="19"/>
  <c r="E18" i="16" s="1"/>
  <c r="F12" i="19"/>
  <c r="D18" i="16" s="1"/>
  <c r="D23" i="19"/>
  <c r="E23" i="19" s="1"/>
  <c r="A22" i="1"/>
  <c r="A19" i="16"/>
  <c r="A20" i="2"/>
  <c r="A21" i="9"/>
  <c r="A21" i="8"/>
  <c r="A19" i="11"/>
  <c r="A19" i="6"/>
  <c r="A22" i="4"/>
  <c r="A21" i="23"/>
  <c r="A19" i="7"/>
  <c r="A21" i="13"/>
  <c r="B19" i="16"/>
  <c r="A21" i="25"/>
  <c r="N7" i="5"/>
  <c r="B18" i="7"/>
  <c r="B20" i="9"/>
  <c r="B20" i="8"/>
  <c r="C21" i="4"/>
  <c r="B21" i="1"/>
  <c r="B19" i="2"/>
  <c r="B18" i="6"/>
  <c r="B20" i="25"/>
  <c r="B20" i="13"/>
  <c r="B20" i="23"/>
  <c r="B18" i="11"/>
  <c r="D20" i="2" l="1"/>
  <c r="D19" i="7"/>
  <c r="D21" i="8"/>
  <c r="D21" i="9"/>
  <c r="D21" i="25"/>
  <c r="D19" i="11"/>
  <c r="D19" i="6"/>
  <c r="D21" i="13"/>
  <c r="D21" i="23"/>
  <c r="G14" i="19"/>
  <c r="E20" i="16" s="1"/>
  <c r="F14" i="19"/>
  <c r="D20" i="16" s="1"/>
  <c r="C21" i="8"/>
  <c r="C19" i="7"/>
  <c r="C19" i="6"/>
  <c r="C21" i="23"/>
  <c r="C19" i="11"/>
  <c r="C21" i="25"/>
  <c r="C21" i="9"/>
  <c r="C20" i="2"/>
  <c r="C21" i="13"/>
  <c r="C18" i="6"/>
  <c r="C19" i="2"/>
  <c r="C18" i="11"/>
  <c r="C20" i="23"/>
  <c r="C18" i="7"/>
  <c r="C20" i="8"/>
  <c r="C20" i="9"/>
  <c r="C20" i="25"/>
  <c r="C20" i="13"/>
  <c r="D18" i="6"/>
  <c r="D20" i="25"/>
  <c r="D20" i="23"/>
  <c r="D19" i="2"/>
  <c r="D20" i="8"/>
  <c r="D18" i="7"/>
  <c r="D20" i="13"/>
  <c r="D20" i="9"/>
  <c r="D18" i="11"/>
  <c r="D24" i="19"/>
  <c r="E24" i="19" s="1"/>
  <c r="C22" i="4"/>
  <c r="B21" i="13"/>
  <c r="B19" i="6"/>
  <c r="B19" i="11"/>
  <c r="B21" i="8"/>
  <c r="B21" i="23"/>
  <c r="O7" i="5"/>
  <c r="B21" i="9"/>
  <c r="B20" i="2"/>
  <c r="B22" i="1"/>
  <c r="B19" i="7"/>
  <c r="B21" i="25"/>
  <c r="A20" i="11"/>
  <c r="A22" i="25"/>
  <c r="A20" i="6"/>
  <c r="A21" i="2"/>
  <c r="A23" i="4"/>
  <c r="A22" i="8"/>
  <c r="A23" i="1"/>
  <c r="A22" i="13"/>
  <c r="A22" i="9"/>
  <c r="A22" i="23"/>
  <c r="A20" i="16"/>
  <c r="A20" i="7"/>
  <c r="B20" i="16"/>
  <c r="D22" i="8" l="1"/>
  <c r="D22" i="13"/>
  <c r="D20" i="7"/>
  <c r="D20" i="6"/>
  <c r="D22" i="25"/>
  <c r="D22" i="9"/>
  <c r="D20" i="11"/>
  <c r="D21" i="2"/>
  <c r="D22" i="23"/>
  <c r="F15" i="19"/>
  <c r="D21" i="16" s="1"/>
  <c r="G15" i="19"/>
  <c r="E21" i="16" s="1"/>
  <c r="C21" i="2"/>
  <c r="C20" i="7"/>
  <c r="C22" i="13"/>
  <c r="C20" i="11"/>
  <c r="C22" i="8"/>
  <c r="C22" i="25"/>
  <c r="C20" i="6"/>
  <c r="C22" i="23"/>
  <c r="C22" i="9"/>
  <c r="D25" i="19"/>
  <c r="E25" i="19" s="1"/>
  <c r="C23" i="4"/>
  <c r="B20" i="7"/>
  <c r="P7" i="5"/>
  <c r="B22" i="13"/>
  <c r="B23" i="1"/>
  <c r="B22" i="25"/>
  <c r="B22" i="23"/>
  <c r="B22" i="9"/>
  <c r="B20" i="6"/>
  <c r="B20" i="11"/>
  <c r="B22" i="8"/>
  <c r="B21" i="2"/>
  <c r="A23" i="25"/>
  <c r="A23" i="8"/>
  <c r="A22" i="2"/>
  <c r="A21" i="16"/>
  <c r="A24" i="4"/>
  <c r="B21" i="16"/>
  <c r="A23" i="23"/>
  <c r="A23" i="13"/>
  <c r="A23" i="9"/>
  <c r="A21" i="6"/>
  <c r="A21" i="11"/>
  <c r="A24" i="1"/>
  <c r="A21" i="7"/>
  <c r="F17" i="19" l="1"/>
  <c r="D23" i="16" s="1"/>
  <c r="G17" i="19"/>
  <c r="E23" i="16" s="1"/>
  <c r="D23" i="8"/>
  <c r="D23" i="13"/>
  <c r="D23" i="25"/>
  <c r="D21" i="7"/>
  <c r="D21" i="6"/>
  <c r="D23" i="23"/>
  <c r="D23" i="9"/>
  <c r="D21" i="11"/>
  <c r="D22" i="2"/>
  <c r="F16" i="19"/>
  <c r="D22" i="16" s="1"/>
  <c r="G16" i="19"/>
  <c r="E22" i="16" s="1"/>
  <c r="C22" i="2"/>
  <c r="C23" i="23"/>
  <c r="C23" i="9"/>
  <c r="C23" i="25"/>
  <c r="C23" i="13"/>
  <c r="C21" i="6"/>
  <c r="C23" i="8"/>
  <c r="C21" i="7"/>
  <c r="C21" i="11"/>
  <c r="D26" i="19"/>
  <c r="E26" i="19" s="1"/>
  <c r="Q7" i="5"/>
  <c r="B24" i="1"/>
  <c r="B21" i="6"/>
  <c r="B22" i="2"/>
  <c r="C24" i="4"/>
  <c r="B23" i="23"/>
  <c r="B23" i="13"/>
  <c r="B21" i="7"/>
  <c r="B23" i="8"/>
  <c r="B23" i="9"/>
  <c r="B23" i="25"/>
  <c r="B21" i="11"/>
  <c r="A24" i="25"/>
  <c r="A22" i="7"/>
  <c r="A23" i="2"/>
  <c r="A24" i="9"/>
  <c r="A22" i="6"/>
  <c r="A22" i="16"/>
  <c r="B22" i="16"/>
  <c r="A25" i="1"/>
  <c r="A24" i="8"/>
  <c r="A24" i="13"/>
  <c r="A25" i="4"/>
  <c r="A24" i="23"/>
  <c r="A22" i="11"/>
  <c r="D24" i="2" l="1"/>
  <c r="D25" i="25"/>
  <c r="D25" i="13"/>
  <c r="D25" i="8"/>
  <c r="D23" i="7"/>
  <c r="D25" i="9"/>
  <c r="D23" i="11"/>
  <c r="D23" i="6"/>
  <c r="D25" i="23"/>
  <c r="C24" i="2"/>
  <c r="C23" i="6"/>
  <c r="C23" i="7"/>
  <c r="C25" i="13"/>
  <c r="C25" i="9"/>
  <c r="C25" i="25"/>
  <c r="C25" i="8"/>
  <c r="C23" i="11"/>
  <c r="C25" i="23"/>
  <c r="F18" i="19"/>
  <c r="D24" i="16" s="1"/>
  <c r="G18" i="19"/>
  <c r="E24" i="16" s="1"/>
  <c r="C24" i="9"/>
  <c r="C24" i="25"/>
  <c r="C22" i="7"/>
  <c r="C24" i="23"/>
  <c r="C23" i="2"/>
  <c r="C24" i="13"/>
  <c r="C22" i="11"/>
  <c r="C22" i="6"/>
  <c r="C24" i="8"/>
  <c r="D24" i="9"/>
  <c r="D23" i="2"/>
  <c r="D24" i="25"/>
  <c r="D22" i="11"/>
  <c r="D22" i="6"/>
  <c r="D24" i="23"/>
  <c r="D24" i="8"/>
  <c r="D24" i="13"/>
  <c r="D22" i="7"/>
  <c r="C25" i="4"/>
  <c r="B24" i="9"/>
  <c r="B24" i="8"/>
  <c r="B22" i="6"/>
  <c r="B23" i="2"/>
  <c r="B24" i="25"/>
  <c r="B25" i="1"/>
  <c r="R7" i="5"/>
  <c r="B24" i="23"/>
  <c r="B22" i="11"/>
  <c r="B22" i="7"/>
  <c r="B24" i="13"/>
  <c r="A25" i="8"/>
  <c r="A25" i="23"/>
  <c r="A23" i="11"/>
  <c r="A26" i="1"/>
  <c r="A25" i="9"/>
  <c r="A23" i="7"/>
  <c r="A23" i="16"/>
  <c r="A25" i="25"/>
  <c r="B23" i="16"/>
  <c r="A25" i="13"/>
  <c r="A24" i="2"/>
  <c r="A26" i="4"/>
  <c r="A23" i="6"/>
  <c r="C26" i="8" l="1"/>
  <c r="C25" i="2"/>
  <c r="C24" i="11"/>
  <c r="C24" i="7"/>
  <c r="C24" i="6"/>
  <c r="C26" i="9"/>
  <c r="C26" i="25"/>
  <c r="C26" i="23"/>
  <c r="C26" i="13"/>
  <c r="D24" i="11"/>
  <c r="D26" i="25"/>
  <c r="D25" i="2"/>
  <c r="D26" i="9"/>
  <c r="D26" i="23"/>
  <c r="D24" i="7"/>
  <c r="D26" i="8"/>
  <c r="D24" i="6"/>
  <c r="D26" i="13"/>
  <c r="G19" i="19"/>
  <c r="E25" i="16" s="1"/>
  <c r="F19" i="19"/>
  <c r="D25" i="16" s="1"/>
  <c r="S7" i="5"/>
  <c r="C26" i="4"/>
  <c r="B23" i="6"/>
  <c r="B23" i="11"/>
  <c r="B25" i="25"/>
  <c r="B23" i="7"/>
  <c r="B25" i="8"/>
  <c r="B24" i="2"/>
  <c r="B25" i="23"/>
  <c r="B25" i="9"/>
  <c r="B25" i="13"/>
  <c r="B26" i="1"/>
  <c r="A26" i="23"/>
  <c r="A24" i="6"/>
  <c r="A27" i="4"/>
  <c r="B24" i="16"/>
  <c r="A26" i="13"/>
  <c r="A24" i="7"/>
  <c r="A25" i="2"/>
  <c r="A24" i="16"/>
  <c r="A27" i="1"/>
  <c r="A26" i="9"/>
  <c r="A26" i="8"/>
  <c r="A26" i="25"/>
  <c r="A24" i="11"/>
  <c r="D25" i="7" l="1"/>
  <c r="D27" i="23"/>
  <c r="D27" i="9"/>
  <c r="D27" i="8"/>
  <c r="D25" i="6"/>
  <c r="D26" i="2"/>
  <c r="D27" i="13"/>
  <c r="D27" i="25"/>
  <c r="D25" i="11"/>
  <c r="C25" i="7"/>
  <c r="C27" i="23"/>
  <c r="C27" i="8"/>
  <c r="C27" i="9"/>
  <c r="C27" i="13"/>
  <c r="C27" i="25"/>
  <c r="C25" i="11"/>
  <c r="C25" i="6"/>
  <c r="C26" i="2"/>
  <c r="F20" i="19"/>
  <c r="D26" i="16" s="1"/>
  <c r="G20" i="19"/>
  <c r="E26" i="16" s="1"/>
  <c r="B25" i="2"/>
  <c r="B27" i="1"/>
  <c r="B24" i="7"/>
  <c r="B26" i="25"/>
  <c r="B26" i="23"/>
  <c r="B24" i="11"/>
  <c r="C27" i="4"/>
  <c r="B26" i="13"/>
  <c r="T7" i="5"/>
  <c r="B26" i="8"/>
  <c r="B24" i="6"/>
  <c r="B26" i="9"/>
  <c r="A25" i="11"/>
  <c r="A25" i="16"/>
  <c r="B25" i="16"/>
  <c r="A25" i="6"/>
  <c r="A26" i="2"/>
  <c r="A27" i="8"/>
  <c r="A28" i="1"/>
  <c r="A27" i="13"/>
  <c r="A25" i="7"/>
  <c r="A27" i="9"/>
  <c r="A27" i="23"/>
  <c r="A27" i="25"/>
  <c r="A28" i="4"/>
  <c r="C28" i="13" l="1"/>
  <c r="C28" i="23"/>
  <c r="C26" i="11"/>
  <c r="C26" i="6"/>
  <c r="C28" i="25"/>
  <c r="C28" i="8"/>
  <c r="C27" i="2"/>
  <c r="C28" i="9"/>
  <c r="C26" i="7"/>
  <c r="D28" i="25"/>
  <c r="D28" i="8"/>
  <c r="D26" i="7"/>
  <c r="D26" i="11"/>
  <c r="D28" i="9"/>
  <c r="D28" i="23"/>
  <c r="D27" i="2"/>
  <c r="D26" i="6"/>
  <c r="D28" i="13"/>
  <c r="G21" i="19"/>
  <c r="E27" i="16" s="1"/>
  <c r="F21" i="19"/>
  <c r="D27" i="16" s="1"/>
  <c r="U7" i="5"/>
  <c r="C28" i="4"/>
  <c r="B26" i="2"/>
  <c r="B27" i="25"/>
  <c r="B25" i="11"/>
  <c r="B25" i="7"/>
  <c r="B27" i="9"/>
  <c r="B27" i="8"/>
  <c r="B27" i="13"/>
  <c r="B28" i="1"/>
  <c r="B25" i="6"/>
  <c r="B27" i="23"/>
  <c r="A29" i="1"/>
  <c r="A28" i="23"/>
  <c r="A27" i="2"/>
  <c r="A29" i="4"/>
  <c r="A26" i="6"/>
  <c r="A26" i="7"/>
  <c r="B26" i="16"/>
  <c r="A28" i="9"/>
  <c r="A28" i="8"/>
  <c r="A26" i="11"/>
  <c r="A28" i="13"/>
  <c r="A26" i="16"/>
  <c r="A28" i="25"/>
  <c r="D29" i="23" l="1"/>
  <c r="D27" i="11"/>
  <c r="D29" i="25"/>
  <c r="D27" i="6"/>
  <c r="D29" i="13"/>
  <c r="D29" i="9"/>
  <c r="D29" i="8"/>
  <c r="D28" i="2"/>
  <c r="D27" i="7"/>
  <c r="C29" i="8"/>
  <c r="C27" i="7"/>
  <c r="C27" i="11"/>
  <c r="C29" i="23"/>
  <c r="C29" i="9"/>
  <c r="C27" i="6"/>
  <c r="C28" i="2"/>
  <c r="C29" i="13"/>
  <c r="C29" i="25"/>
  <c r="G22" i="19"/>
  <c r="E28" i="16" s="1"/>
  <c r="F22" i="19"/>
  <c r="D28" i="16" s="1"/>
  <c r="C29" i="4"/>
  <c r="B28" i="8"/>
  <c r="B27" i="2"/>
  <c r="B26" i="7"/>
  <c r="B26" i="6"/>
  <c r="B26" i="11"/>
  <c r="B28" i="13"/>
  <c r="B29" i="1"/>
  <c r="B28" i="23"/>
  <c r="B28" i="9"/>
  <c r="B28" i="25"/>
  <c r="V7" i="5"/>
  <c r="A29" i="23"/>
  <c r="B27" i="16"/>
  <c r="A29" i="13"/>
  <c r="A30" i="1"/>
  <c r="A29" i="9"/>
  <c r="A29" i="8"/>
  <c r="A27" i="6"/>
  <c r="A28" i="2"/>
  <c r="A27" i="11"/>
  <c r="A29" i="25"/>
  <c r="A30" i="4"/>
  <c r="A27" i="16"/>
  <c r="A27" i="7"/>
  <c r="C28" i="7" l="1"/>
  <c r="C29" i="2"/>
  <c r="C30" i="25"/>
  <c r="C30" i="13"/>
  <c r="C30" i="23"/>
  <c r="C28" i="11"/>
  <c r="C30" i="8"/>
  <c r="C28" i="6"/>
  <c r="C30" i="9"/>
  <c r="D29" i="2"/>
  <c r="D30" i="8"/>
  <c r="D30" i="9"/>
  <c r="D30" i="23"/>
  <c r="D28" i="11"/>
  <c r="D30" i="25"/>
  <c r="D28" i="7"/>
  <c r="D28" i="6"/>
  <c r="D30" i="13"/>
  <c r="F23" i="19"/>
  <c r="D29" i="16" s="1"/>
  <c r="G23" i="19"/>
  <c r="E29" i="16" s="1"/>
  <c r="W7" i="5"/>
  <c r="B29" i="8"/>
  <c r="B30" i="1"/>
  <c r="B29" i="25"/>
  <c r="B27" i="7"/>
  <c r="B29" i="9"/>
  <c r="B27" i="11"/>
  <c r="B29" i="23"/>
  <c r="B29" i="13"/>
  <c r="B27" i="6"/>
  <c r="C30" i="4"/>
  <c r="B28" i="2"/>
  <c r="A30" i="25"/>
  <c r="A30" i="13"/>
  <c r="A28" i="16"/>
  <c r="A30" i="23"/>
  <c r="A28" i="11"/>
  <c r="A30" i="9"/>
  <c r="A29" i="2"/>
  <c r="A31" i="1"/>
  <c r="A31" i="4"/>
  <c r="A28" i="6"/>
  <c r="A30" i="8"/>
  <c r="A28" i="7"/>
  <c r="B28" i="16"/>
  <c r="C29" i="7" l="1"/>
  <c r="C31" i="25"/>
  <c r="C30" i="2"/>
  <c r="C31" i="8"/>
  <c r="C31" i="9"/>
  <c r="C31" i="13"/>
  <c r="C29" i="6"/>
  <c r="C29" i="11"/>
  <c r="C31" i="23"/>
  <c r="F24" i="19"/>
  <c r="D30" i="16" s="1"/>
  <c r="G24" i="19"/>
  <c r="E30" i="16" s="1"/>
  <c r="D29" i="6"/>
  <c r="D31" i="9"/>
  <c r="D29" i="7"/>
  <c r="D29" i="11"/>
  <c r="D31" i="23"/>
  <c r="D31" i="25"/>
  <c r="D31" i="8"/>
  <c r="D31" i="13"/>
  <c r="D30" i="2"/>
  <c r="B30" i="9"/>
  <c r="B28" i="7"/>
  <c r="C31" i="4"/>
  <c r="B30" i="13"/>
  <c r="B30" i="25"/>
  <c r="B28" i="11"/>
  <c r="B28" i="6"/>
  <c r="B29" i="2"/>
  <c r="B30" i="23"/>
  <c r="B31" i="1"/>
  <c r="B30" i="8"/>
  <c r="A29" i="6"/>
  <c r="A29" i="7"/>
  <c r="A31" i="23"/>
  <c r="A30" i="2"/>
  <c r="A31" i="8"/>
  <c r="A31" i="13"/>
  <c r="A32" i="1"/>
  <c r="A29" i="11"/>
  <c r="A31" i="9"/>
  <c r="A29" i="16"/>
  <c r="A31" i="25"/>
  <c r="B29" i="16"/>
  <c r="A32" i="4"/>
  <c r="D32" i="13" l="1"/>
  <c r="D32" i="23"/>
  <c r="D32" i="25"/>
  <c r="D32" i="8"/>
  <c r="D30" i="11"/>
  <c r="D30" i="6"/>
  <c r="D31" i="2"/>
  <c r="D32" i="9"/>
  <c r="D30" i="7"/>
  <c r="C31" i="2"/>
  <c r="C32" i="13"/>
  <c r="C32" i="8"/>
  <c r="C32" i="9"/>
  <c r="C32" i="25"/>
  <c r="C30" i="11"/>
  <c r="C30" i="6"/>
  <c r="C30" i="7"/>
  <c r="C32" i="23"/>
  <c r="G25" i="19"/>
  <c r="E31" i="16" s="1"/>
  <c r="F25" i="19"/>
  <c r="D31" i="16" s="1"/>
  <c r="B29" i="11"/>
  <c r="C32" i="4"/>
  <c r="B31" i="13"/>
  <c r="B31" i="8"/>
  <c r="B32" i="1"/>
  <c r="B31" i="23"/>
  <c r="B29" i="7"/>
  <c r="B31" i="9"/>
  <c r="B31" i="25"/>
  <c r="B29" i="6"/>
  <c r="B30" i="2"/>
  <c r="A32" i="25"/>
  <c r="A30" i="7"/>
  <c r="A30" i="16"/>
  <c r="B30" i="16"/>
  <c r="A30" i="6"/>
  <c r="A32" i="23"/>
  <c r="A30" i="11"/>
  <c r="A31" i="2"/>
  <c r="A32" i="9"/>
  <c r="A33" i="1"/>
  <c r="A32" i="8"/>
  <c r="A33" i="4"/>
  <c r="A32" i="13"/>
  <c r="D33" i="25" l="1"/>
  <c r="D32" i="2"/>
  <c r="D33" i="13"/>
  <c r="D33" i="8"/>
  <c r="D33" i="9"/>
  <c r="D31" i="6"/>
  <c r="D31" i="7"/>
  <c r="D33" i="23"/>
  <c r="D31" i="11"/>
  <c r="C31" i="6"/>
  <c r="C33" i="23"/>
  <c r="C33" i="13"/>
  <c r="C32" i="2"/>
  <c r="C33" i="8"/>
  <c r="C31" i="11"/>
  <c r="C33" i="25"/>
  <c r="C31" i="7"/>
  <c r="C33" i="9"/>
  <c r="G26" i="19"/>
  <c r="E32" i="16" s="1"/>
  <c r="F26" i="19"/>
  <c r="D32" i="16" s="1"/>
  <c r="B30" i="6"/>
  <c r="B32" i="23"/>
  <c r="C33" i="4"/>
  <c r="B31" i="2"/>
  <c r="B32" i="8"/>
  <c r="B32" i="9"/>
  <c r="B30" i="7"/>
  <c r="B32" i="13"/>
  <c r="B30" i="11"/>
  <c r="B33" i="1"/>
  <c r="B32" i="25"/>
  <c r="A32" i="2"/>
  <c r="A34" i="4"/>
  <c r="A34" i="1"/>
  <c r="B31" i="16"/>
  <c r="A31" i="16"/>
  <c r="A33" i="13"/>
  <c r="A31" i="11"/>
  <c r="A31" i="7"/>
  <c r="A33" i="25"/>
  <c r="A33" i="9"/>
  <c r="A33" i="23"/>
  <c r="A33" i="8"/>
  <c r="A31" i="6"/>
  <c r="D32" i="7" l="1"/>
  <c r="D32" i="6"/>
  <c r="D34" i="9"/>
  <c r="D34" i="13"/>
  <c r="D34" i="8"/>
  <c r="D34" i="25"/>
  <c r="D33" i="2"/>
  <c r="D34" i="23"/>
  <c r="D32" i="11"/>
  <c r="C34" i="9"/>
  <c r="C34" i="25"/>
  <c r="C33" i="2"/>
  <c r="C34" i="8"/>
  <c r="C34" i="13"/>
  <c r="C32" i="6"/>
  <c r="C34" i="23"/>
  <c r="C32" i="7"/>
  <c r="C32" i="11"/>
  <c r="B32" i="16"/>
  <c r="A34" i="8"/>
  <c r="A33" i="2"/>
  <c r="A34" i="23"/>
  <c r="A32" i="16"/>
  <c r="A34" i="9"/>
  <c r="A32" i="11"/>
  <c r="A35" i="4"/>
  <c r="A34" i="13"/>
  <c r="A34" i="25"/>
  <c r="A32" i="7"/>
  <c r="A32" i="6"/>
  <c r="A35" i="1"/>
  <c r="B34" i="1"/>
  <c r="B33" i="23"/>
  <c r="B31" i="7"/>
  <c r="B31" i="6"/>
  <c r="B32" i="2"/>
  <c r="C34" i="4"/>
  <c r="B33" i="13"/>
  <c r="B33" i="25"/>
  <c r="B31" i="11"/>
  <c r="B33" i="9"/>
  <c r="B33" i="8"/>
  <c r="B34" i="9" l="1"/>
  <c r="C35" i="4"/>
  <c r="B32" i="11"/>
  <c r="B35" i="1"/>
  <c r="B34" i="13"/>
  <c r="B34" i="25"/>
  <c r="B32" i="7"/>
  <c r="B33" i="2"/>
  <c r="B32" i="6"/>
  <c r="B34" i="23"/>
  <c r="B34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I2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 xml:space="preserve">जहाँ बैच का प्रारंभिक 
रोल न. लिखे |
</t>
        </r>
      </text>
    </comment>
    <comment ref="J2" authorId="0" shapeId="0" xr:uid="{00000000-0006-0000-0100-000002000000}">
      <text>
        <r>
          <rPr>
            <b/>
            <sz val="12"/>
            <color indexed="81"/>
            <rFont val="Tahoma"/>
            <family val="2"/>
          </rPr>
          <t>जहाँ बैच में कुल 
बच्चों की संख्या 
लिखे |</t>
        </r>
      </text>
    </comment>
  </commentList>
</comments>
</file>

<file path=xl/sharedStrings.xml><?xml version="1.0" encoding="utf-8"?>
<sst xmlns="http://schemas.openxmlformats.org/spreadsheetml/2006/main" count="581" uniqueCount="329">
  <si>
    <t>BOARD OF SECONDARY EDUCATION, RAJASTHAN, AJMER</t>
  </si>
  <si>
    <t>PHYSICS (CODE No.-40)</t>
  </si>
  <si>
    <t>School Code</t>
  </si>
  <si>
    <t>S.No.</t>
  </si>
  <si>
    <t>Roll No.</t>
  </si>
  <si>
    <t>Marks of Major Expriment</t>
  </si>
  <si>
    <t>A</t>
  </si>
  <si>
    <t>B</t>
  </si>
  <si>
    <t>Total</t>
  </si>
  <si>
    <t>Marks of Practical Record</t>
  </si>
  <si>
    <t>Marks of Viva voce</t>
  </si>
  <si>
    <t>Max.Marks</t>
  </si>
  <si>
    <t>Declaration :  Distribution of seats and experiments to candidates have been done by lot in my presence.</t>
  </si>
  <si>
    <t>Signature of Examiner</t>
  </si>
  <si>
    <t>Name of Examiner</t>
  </si>
  <si>
    <t>Examiner No.</t>
  </si>
  <si>
    <t>………………………………………</t>
  </si>
  <si>
    <t>Date:-</t>
  </si>
  <si>
    <t>Name of School ::</t>
  </si>
  <si>
    <t>Batch No. ::</t>
  </si>
  <si>
    <t>Date and Time of Examination::</t>
  </si>
  <si>
    <t>CHEMISTRY (CODE No.-41)</t>
  </si>
  <si>
    <t>DISTRIBUTION OF MARKS IN DETAIL</t>
  </si>
  <si>
    <t>Seat No.</t>
  </si>
  <si>
    <t>Volumetric Exercise</t>
  </si>
  <si>
    <t>Correct Result</t>
  </si>
  <si>
    <t>Qualitative Exercise</t>
  </si>
  <si>
    <t>Anion</t>
  </si>
  <si>
    <t>Cation</t>
  </si>
  <si>
    <t>Org. Exercise Functional Gp Preparation Food Test</t>
  </si>
  <si>
    <t>Total Marks</t>
  </si>
  <si>
    <t>Marks</t>
  </si>
  <si>
    <t>Content Based Experiment</t>
  </si>
  <si>
    <t>Record Marks</t>
  </si>
  <si>
    <t>Viva Marks</t>
  </si>
  <si>
    <t>BIOLOGY (CODE No.-42)</t>
  </si>
  <si>
    <t>Q.No.</t>
  </si>
  <si>
    <t>SCORING TABLE</t>
  </si>
  <si>
    <t>Value Point over which are marks distributed</t>
  </si>
  <si>
    <t>Roll No.
Break up of Marks</t>
  </si>
  <si>
    <t>1A</t>
  </si>
  <si>
    <t>(ii) Principle</t>
  </si>
  <si>
    <t>(vi) One Precation</t>
  </si>
  <si>
    <t>(i) Identification</t>
  </si>
  <si>
    <t>2A</t>
  </si>
  <si>
    <t>MINOR EXERCISE (BOTANY)</t>
  </si>
  <si>
    <t>(ii) Labelled Diagram</t>
  </si>
  <si>
    <t>(iii) Four Question = .5*4</t>
  </si>
  <si>
    <t>2B</t>
  </si>
  <si>
    <t>MINOR EXERCISE (ZOOLOGY)</t>
  </si>
  <si>
    <t>OR</t>
  </si>
  <si>
    <t>DESCRIPTION OF GENETIC EXPERIMENT</t>
  </si>
  <si>
    <t>(i) For correct solution of genetic problem</t>
  </si>
  <si>
    <t>(ii) Result of genetic problem</t>
  </si>
  <si>
    <t>DESCRIPTION OF BLOOD SLIDE/ BLOOD GROUP</t>
  </si>
  <si>
    <t>(i) For suitable slide formation/ Blood group examine</t>
  </si>
  <si>
    <t>SPOTS (1-6)</t>
  </si>
  <si>
    <t>Botany 1x3</t>
  </si>
  <si>
    <t>Zoology 1x3</t>
  </si>
  <si>
    <t>INVESTIGATORY PROJECT</t>
  </si>
  <si>
    <t>(i) Project Presentation</t>
  </si>
  <si>
    <t>(ii) Related Materials</t>
  </si>
  <si>
    <t>(iii) Viva based on Project</t>
  </si>
  <si>
    <t>PRACTICAL RECORD</t>
  </si>
  <si>
    <t>(i) Systematic Recording</t>
  </si>
  <si>
    <t>(iii) Complete and neatness of Record</t>
  </si>
  <si>
    <t>VIVA VOCE</t>
  </si>
  <si>
    <t>(i) 4 Answers (2 Botany + 2 Zoology)      0.5x4</t>
  </si>
  <si>
    <t>Grand Total</t>
  </si>
  <si>
    <t>मध्यमिक शिक्षा बोर्ड राजस्थान, अजमेर</t>
  </si>
  <si>
    <t>विद्यालय का नाम</t>
  </si>
  <si>
    <t>विद्यालय का कोड -</t>
  </si>
  <si>
    <t>प्रत्येक परीक्षार्थी को प्रत्येक गतिविधि में प्राप्त अंको का विस्तृत विवरण - पत्रक</t>
  </si>
  <si>
    <t>क्रम सं.</t>
  </si>
  <si>
    <t>नामांक</t>
  </si>
  <si>
    <t>परीक्षार्थी का नाम</t>
  </si>
  <si>
    <t>पिता का नाम</t>
  </si>
  <si>
    <t>प्रश्न क्रमांक</t>
  </si>
  <si>
    <t>पूर्णांक</t>
  </si>
  <si>
    <t>मुख्य कार्य</t>
  </si>
  <si>
    <t>I</t>
  </si>
  <si>
    <t>II</t>
  </si>
  <si>
    <t>गौण कार्य</t>
  </si>
  <si>
    <t>प्रादर्श</t>
  </si>
  <si>
    <t>संग्रह</t>
  </si>
  <si>
    <t>प्रायोगिक अभिलेख</t>
  </si>
  <si>
    <t>मौखिक परीक्षा</t>
  </si>
  <si>
    <t>कुल योग</t>
  </si>
  <si>
    <t>Name of Student</t>
  </si>
  <si>
    <t>Father's Name</t>
  </si>
  <si>
    <t>Max Marks</t>
  </si>
  <si>
    <t>Viva</t>
  </si>
  <si>
    <t>Practical File</t>
  </si>
  <si>
    <t>भूगोल प्रायोगिक (कोड नं. - 14)</t>
  </si>
  <si>
    <t>बैच नं.</t>
  </si>
  <si>
    <t>लिखित प्रश्न पत्र</t>
  </si>
  <si>
    <t>अभिलेख</t>
  </si>
  <si>
    <t>मौखिक</t>
  </si>
  <si>
    <t>योग</t>
  </si>
  <si>
    <t>प्राप्त अंको का विस्तृत विवरण - पत्रक</t>
  </si>
  <si>
    <t>25 अंक वस्तुचित्रण</t>
  </si>
  <si>
    <t>25 अंक चित्र संयोजन</t>
  </si>
  <si>
    <t>20 अंक सत्रीय कार्य</t>
  </si>
  <si>
    <t>70 प्राप्तांको का योग</t>
  </si>
  <si>
    <t>चित्रकला प्रायोगिक (कोड नं. - 17) नियमित परीक्षार्थीयों के लिए</t>
  </si>
  <si>
    <t>गृह विज्ञान  प्रायोगिक परीक्षा (कोड नं. - 18)</t>
  </si>
  <si>
    <t>प्रत्येक परीक्षार्थी को प्राप्त अंको का विस्तृत विवरण - पत्रक</t>
  </si>
  <si>
    <t>ईकाई - II</t>
  </si>
  <si>
    <t>ईकाई - IV</t>
  </si>
  <si>
    <t>मिलावट
2 अंक</t>
  </si>
  <si>
    <t>धब्बे छुड़ाना
2 अंक</t>
  </si>
  <si>
    <t>कुल योग
30 अंक</t>
  </si>
  <si>
    <t>परीक्षार्थीयों द्वारा प्राप्त अंको का विस्तृत विवरण - पत्रक</t>
  </si>
  <si>
    <t>विषय</t>
  </si>
  <si>
    <t>माध्यमिक शिक्षा बोर्ड, राजस्थान, अजमेर</t>
  </si>
  <si>
    <t>परीक्षा उपस्थिति पत्रक (सभी प्रायोगिक विषयों के लिए)</t>
  </si>
  <si>
    <t>विद्यालय कोड-</t>
  </si>
  <si>
    <t>विषय -</t>
  </si>
  <si>
    <t>रोल नं.</t>
  </si>
  <si>
    <t>उ.पु- क्रमांक</t>
  </si>
  <si>
    <t>परीक्षार्थी के हस्ताक्षर</t>
  </si>
  <si>
    <t>वि.वि.</t>
  </si>
  <si>
    <t>ह. शालाप्रधान</t>
  </si>
  <si>
    <t>दिनांक -</t>
  </si>
  <si>
    <t>विषय कोड</t>
  </si>
  <si>
    <t>दिनांक-</t>
  </si>
  <si>
    <t>विषय :-</t>
  </si>
  <si>
    <t>दिनांक:-</t>
  </si>
  <si>
    <t>समय:-</t>
  </si>
  <si>
    <t>PHYSICS</t>
  </si>
  <si>
    <t>CHEMISTRY</t>
  </si>
  <si>
    <t>BIOLOGY</t>
  </si>
  <si>
    <t>AGRICULTURE</t>
  </si>
  <si>
    <t>AG CHEMISTRY</t>
  </si>
  <si>
    <t>AG BIOLOGY</t>
  </si>
  <si>
    <t>GEOGRAPHY</t>
  </si>
  <si>
    <t>DRAWING</t>
  </si>
  <si>
    <t>HOME SCIENCE</t>
  </si>
  <si>
    <t>विषय कोड  :-</t>
  </si>
  <si>
    <t xml:space="preserve">विद्यालय कोड </t>
  </si>
  <si>
    <t xml:space="preserve">विद्यालय का नाम </t>
  </si>
  <si>
    <t>विद्यालय का नाम-</t>
  </si>
  <si>
    <t>School Code-</t>
  </si>
  <si>
    <t>समय-</t>
  </si>
  <si>
    <t>BATCH NO.</t>
  </si>
  <si>
    <t>दल क्रमांक-</t>
  </si>
  <si>
    <t>दिनांक एवं समय-</t>
  </si>
  <si>
    <t xml:space="preserve">परीक्षार्थी का नाम </t>
  </si>
  <si>
    <t xml:space="preserve">पिता का नाम </t>
  </si>
  <si>
    <t>क्र.सं.</t>
  </si>
  <si>
    <t>माध्यमिक शिक्षा बोर्ड राजस्थान, अजमेर</t>
  </si>
  <si>
    <t>7. अब ATTENDACE शीट व विषय की अंक विभाजित शीट का प्रिंट लेकर NEXT बैच  की एंट्री करे |</t>
  </si>
  <si>
    <t xml:space="preserve">5. अब Attendace Sheet व संबंधित विषय की MARK DISTRIBUTION  </t>
  </si>
  <si>
    <t xml:space="preserve">SHEET ऑटो रेडी है </t>
  </si>
  <si>
    <t>KALWANT SINGH Lect.Physics Gsss BUGIA MOB.9166949484</t>
  </si>
  <si>
    <t xml:space="preserve">6. यदि किसी संकाय में बैच न. में छात्र संख्या समान है तो केवल </t>
  </si>
  <si>
    <t xml:space="preserve">विषय व दिनांक चेंज कर उपस्थिति और अंक विभाजन प्रपत्र प्रिंट करें </t>
  </si>
  <si>
    <t>इस प्रपत्र को जांची हुई उत्तर - पुस्तिकाओं के बण्डल पर चिपकाकर वांछित पूर्तियां कर भेजे | गोपनीय प्रपत्र - 56</t>
  </si>
  <si>
    <t>BSER/CONF/PRACT/2021/20,000</t>
  </si>
  <si>
    <t>MOST CONFIDENTIAL</t>
  </si>
  <si>
    <t>प्रेषित :-</t>
  </si>
  <si>
    <t>विद्यालय कोड</t>
  </si>
  <si>
    <t>निदेशक (गोपनीय)</t>
  </si>
  <si>
    <t>माध्यमिक शिक्षा बोर्ड, राजस्थान</t>
  </si>
  <si>
    <t>अजमेर- 305001 (राजस्थान)</t>
  </si>
  <si>
    <t>प्रेषक :-</t>
  </si>
  <si>
    <t>प्रधानाचार्य</t>
  </si>
  <si>
    <t>परीक्षा विवरण प्रपत्र</t>
  </si>
  <si>
    <t>नाम परीक्षक व पद</t>
  </si>
  <si>
    <t>दिनांक</t>
  </si>
  <si>
    <t>कुल दिन</t>
  </si>
  <si>
    <t>आवंटित परीक्षार्थी</t>
  </si>
  <si>
    <t>उपस्थित परीक्षार्थी</t>
  </si>
  <si>
    <t>कुल बैच</t>
  </si>
  <si>
    <t>हस्ताक्षर</t>
  </si>
  <si>
    <t>से</t>
  </si>
  <si>
    <t>तक</t>
  </si>
  <si>
    <t>(ब) आन्तरिक (शाला) व्याख्याता प्रमाणीकरण :-</t>
  </si>
  <si>
    <t>नाम / पद / सील</t>
  </si>
  <si>
    <t>मोबाइल नं.</t>
  </si>
  <si>
    <t>तहसील-</t>
  </si>
  <si>
    <t>जिला-</t>
  </si>
  <si>
    <t>परीक्षक प्रतिवेदन</t>
  </si>
  <si>
    <t>परीक्षक संकेताक</t>
  </si>
  <si>
    <t>विषय-</t>
  </si>
  <si>
    <t>परीक्षक का नाम :-</t>
  </si>
  <si>
    <t>पदस्थापन-</t>
  </si>
  <si>
    <t>मो. नं. -</t>
  </si>
  <si>
    <t>ईमेल -</t>
  </si>
  <si>
    <t>लेब क्षमता</t>
  </si>
  <si>
    <t>2. उत्तीर्णता प्रतिशत प्रथम श्रेणी</t>
  </si>
  <si>
    <t>द्वितीय श्रेणी</t>
  </si>
  <si>
    <t>तृतीय श्रेणी</t>
  </si>
  <si>
    <t>अनुत्तीर्ण</t>
  </si>
  <si>
    <t>3. विद्यालय में प्रयोगशाला की स्थिति बाबत टिप्पणी यदि प्रयोगशाला में कमियों है या सुधार बाबत सुझाव हो तो विस्तृत रूप से लिखे।</t>
  </si>
  <si>
    <t>4. परीक्षार्थियों का वर्ष पर्यन्त प्रयोगशाला में कार्य करने आदि के संबंध में टिप्पणी :-</t>
  </si>
  <si>
    <t>5. क्या प्रयोगशाला सुचारू रूप से व्यवस्थित एवं सभी वांछित संसाधनों से युक्त है।      हाँ/नहीं</t>
  </si>
  <si>
    <t>6. विद्यालय के शालाप्रधान, आंतरिक परीक्षक, प्रयोगशाला सहायक का सहयोग रहा      हाँ/नहीं</t>
  </si>
  <si>
    <t>7. अन्य सुझाव</t>
  </si>
  <si>
    <t>ह० परीक्षक</t>
  </si>
  <si>
    <t>नाम व पद</t>
  </si>
  <si>
    <t>नोट :-</t>
  </si>
  <si>
    <t>1. उक्त प्रपत्र को OMR के साथ लिफाफा संख्या 19 (C) में रखकर भेजा जावे ।</t>
  </si>
  <si>
    <t>2. किसी बिन्दु में स्थान कम रहने पर सादे कागज पर लिखकर संलग्न करें।</t>
  </si>
  <si>
    <t>3. गम्भीर प्रकार की त्रुटियाँ/ कमियाँ होने पर पृथक से बोर्ड को एवम् जिला शिक्षा अधिकारी (माध्यमिक) को लिखित में सूचना दें। यह परीक्षक की जिम्मेदारी रहेगी।</t>
  </si>
  <si>
    <t>4. परीक्षक को आवंटित प्रत्येक विद्यालय के लिये अलग-अलग प्रतिवेदन भरकर भेजा जावे। आवश्यकतानुसार फोटो प्रतियों करवा ली जावे।</t>
  </si>
  <si>
    <t>1. नाम विद्यालय जहां परीक्षा ली गई-</t>
  </si>
  <si>
    <t>…......</t>
  </si>
  <si>
    <t>….....</t>
  </si>
  <si>
    <t xml:space="preserve">8. एक बैच में अधिकतम 25 विद्यार्थियों की सूचि तैयार होगी </t>
  </si>
  <si>
    <t xml:space="preserve">GOVT.SR.SEC.SCH., BUGIA SRI VIJAYNAGAR , GANGANAGAR   </t>
  </si>
  <si>
    <t>TOTAL</t>
  </si>
  <si>
    <t xml:space="preserve">Marks of Activities </t>
  </si>
  <si>
    <t>….................................</t>
  </si>
  <si>
    <t>…................................</t>
  </si>
  <si>
    <t>…............................</t>
  </si>
  <si>
    <t>Qus.1</t>
  </si>
  <si>
    <t>Qus.2</t>
  </si>
  <si>
    <t>Project</t>
  </si>
  <si>
    <t>Informatics Practics -  (CODE No.-04)</t>
  </si>
  <si>
    <t xml:space="preserve"> प्रायोगिक अभिलेख</t>
  </si>
  <si>
    <t>आन्तरिक मुल्यांकन</t>
  </si>
  <si>
    <t>5 अंक</t>
  </si>
  <si>
    <t>2 अंक</t>
  </si>
  <si>
    <t>Computer Science -  (CODE No.-03)</t>
  </si>
  <si>
    <t>Project / Demostration</t>
  </si>
  <si>
    <t>BOTANY MEJOR EXPERIMENT</t>
  </si>
  <si>
    <t>(i) Aim</t>
  </si>
  <si>
    <t>(iii) Requirement</t>
  </si>
  <si>
    <t>(v) Observation</t>
  </si>
  <si>
    <t>(iv) Procedure</t>
  </si>
  <si>
    <t>1B</t>
  </si>
  <si>
    <t>ZOOLOGY MEJOR EXPERIMENT</t>
  </si>
  <si>
    <t>(ब) शालाप्रधान का प्रमाणीकरण :-</t>
  </si>
  <si>
    <t>INFORMATICS PRACT.</t>
  </si>
  <si>
    <t>COMPUTER SCIENCE</t>
  </si>
  <si>
    <t>PSYCHOLOGY</t>
  </si>
  <si>
    <t>मनोविज्ञान (Psychology) -  (CODE No.-19)</t>
  </si>
  <si>
    <r>
      <t xml:space="preserve">प्रायोगिक परीक्षक संकेतांक / आईडी क्रमांक 
</t>
    </r>
    <r>
      <rPr>
        <sz val="11"/>
        <color theme="1"/>
        <rFont val="Calibri"/>
        <family val="2"/>
        <scheme val="minor"/>
      </rPr>
      <t>(इस वर्ष आवंटित परीक्षक संकेतांक लिखे, पंजीयन संख्या नहीं)</t>
    </r>
  </si>
  <si>
    <t>Anuj</t>
  </si>
  <si>
    <t>Anupoorna</t>
  </si>
  <si>
    <t>Harsha</t>
  </si>
  <si>
    <t>Mannat</t>
  </si>
  <si>
    <t>Manpreet Kaur</t>
  </si>
  <si>
    <t>Mohit</t>
  </si>
  <si>
    <t>Prachi</t>
  </si>
  <si>
    <t>Sachin</t>
  </si>
  <si>
    <t>Manveer  Singh</t>
  </si>
  <si>
    <t>Bihari Lal</t>
  </si>
  <si>
    <t>Gopiram</t>
  </si>
  <si>
    <t>Dana Ram</t>
  </si>
  <si>
    <t>Ramesh Kumar</t>
  </si>
  <si>
    <t>Sukhdev</t>
  </si>
  <si>
    <t>Sukhavant Singh</t>
  </si>
  <si>
    <t>Ramkumar</t>
  </si>
  <si>
    <t>Mahender Kumar</t>
  </si>
  <si>
    <t>Rajender Singh</t>
  </si>
  <si>
    <t>बैच में कुल विद्यार्थी</t>
  </si>
  <si>
    <t>विज्ञान वर्ग</t>
  </si>
  <si>
    <t>संकाय</t>
  </si>
  <si>
    <t>बैच प्रारम्भिक रोल न.</t>
  </si>
  <si>
    <t>1. सर्वप्रथम सभी बच्चों के नाम व रोल न.  ALL ROLL N. LIST शीट में लिखे |</t>
  </si>
  <si>
    <t>Series Roll no. स्वत: आ जायेंगे यदि रोल न. Miss है तो मैनुअल लिखे |</t>
  </si>
  <si>
    <t xml:space="preserve"> </t>
  </si>
  <si>
    <t>/ कृषि वर्ग / कला वर्ग</t>
  </si>
  <si>
    <r>
      <t xml:space="preserve">2.अब सभी एंट्री मास्टर शीट में  </t>
    </r>
    <r>
      <rPr>
        <b/>
        <sz val="12"/>
        <color theme="1"/>
        <rFont val="Nirmala UI"/>
        <family val="2"/>
      </rPr>
      <t>विद्यालय</t>
    </r>
    <r>
      <rPr>
        <b/>
        <sz val="12"/>
        <color theme="1"/>
        <rFont val="Calibri"/>
        <family val="2"/>
        <scheme val="minor"/>
      </rPr>
      <t xml:space="preserve"> का नाम , कोड,दिनांक,समय,लिखे </t>
    </r>
  </si>
  <si>
    <t xml:space="preserve">4. बैच न. और इस बैच में विद्यार्थी  का प्रारम्भिक रोल न. लिखे </t>
  </si>
  <si>
    <t xml:space="preserve">3. मास्टर शीट में सभी WHITE cell में एंट्री करे | </t>
  </si>
  <si>
    <t xml:space="preserve">                      प्रमाणित किया जाता है कि निम्न विषयों की प्रायोगिक परीक्षाये बोर्ड द्वारा नियुक्त बाह्य परीक्षक द्वारा मेरी उपस्थिति में निर्धारित नियम / प्रक्रियानुसार निम्न दिनांको को आयोजित करवाई गई | परीक्षा आयोजन की सुचना बोर्ड एवं जिला शिक्षा अधिकारी (माध्यमिक) को दे दी गई है :-</t>
  </si>
  <si>
    <t>(अ) बाह्य परीक्षक का प्रमाणीकरण :-</t>
  </si>
  <si>
    <t>III</t>
  </si>
  <si>
    <t xml:space="preserve">शैक्षिक भ्रमण का प्रतिवेदन </t>
  </si>
  <si>
    <t xml:space="preserve">सर्वेक्षण प्रतिवेदन एवं संग्रह </t>
  </si>
  <si>
    <t xml:space="preserve">                      प्रमाणित किया जाता है कि उक्त बाह्रय परीक्षकों  द्वारा प्रायोगिक परीक्षाएं मेरे सुपरविजन में बोर्ड की निर्धारित प्रक्रिया / नियमानुसार आयोजित करवाई गई |</t>
  </si>
  <si>
    <t>ह. बाह्रय परीक्षक</t>
  </si>
  <si>
    <t>परीक्षक का नाम-</t>
  </si>
  <si>
    <t>परीक्षक का नाम:-</t>
  </si>
  <si>
    <t>KALWANT SINGH</t>
  </si>
  <si>
    <t>ईकाई - V</t>
  </si>
  <si>
    <t>पोषण , खाद्य विज्ञान एवं प्रौद्योगकी  7 अंक</t>
  </si>
  <si>
    <t>व्यंजन पकाना एवं परोसना 
5 अंक</t>
  </si>
  <si>
    <t>क्र. सं.</t>
  </si>
  <si>
    <t>आन्तरिक मुल्यांकन / रिपोर्ट लेखन</t>
  </si>
  <si>
    <t xml:space="preserve">प्रायोगिक कार्य दो </t>
  </si>
  <si>
    <t>केस प्रोफाइल/प्रोजेक्ट</t>
  </si>
  <si>
    <t>प्रायोगिक फाईल</t>
  </si>
  <si>
    <t>7 प्रायोगिक अभिलेख</t>
  </si>
  <si>
    <t>8 मौखिक परीक्षा</t>
  </si>
  <si>
    <t>इस शीट पर सभी विद्यार्थियों के रोल नंबर , नाम तथा पिता का नाम लिखे | फिर जिनका बैच बनाना है ओनली  उनके रोल रोल नंबर कॉपी कर मास्टर शीट में पेस्ट वैल्यू करे | और प्रिंट लें</t>
  </si>
  <si>
    <t>प्रपत्र-1</t>
  </si>
  <si>
    <t xml:space="preserve">माध्यमिक शिक्षा बोर्ड राजस्थान , अजमेर </t>
  </si>
  <si>
    <t xml:space="preserve">विद्यालय का नाम व कोड </t>
  </si>
  <si>
    <t xml:space="preserve">यात्रा विवरण </t>
  </si>
  <si>
    <t xml:space="preserve">रवानगी स्थान </t>
  </si>
  <si>
    <t>दिनांक व समय</t>
  </si>
  <si>
    <t xml:space="preserve">पहुँच स्थान </t>
  </si>
  <si>
    <t xml:space="preserve">दिनांक व समय </t>
  </si>
  <si>
    <t xml:space="preserve">रेल / बस किराया </t>
  </si>
  <si>
    <t>दैनिक भत्ता</t>
  </si>
  <si>
    <t>दूरी किलो मीटर</t>
  </si>
  <si>
    <t>परीक्षक का नाम-.......................</t>
  </si>
  <si>
    <t>परीक्षक संकेताक-.......................</t>
  </si>
  <si>
    <t>मूल वेतन-..................................</t>
  </si>
  <si>
    <t>विषय-......................................</t>
  </si>
  <si>
    <t xml:space="preserve">उपस्थित परीक्षार्थियों की संख्या </t>
  </si>
  <si>
    <t>परीक्षा दिनांक ........ से .......... तक</t>
  </si>
  <si>
    <t>संस्था प्रधान के हस्ताक्षर</t>
  </si>
  <si>
    <t>स्थान :-.................</t>
  </si>
  <si>
    <t>दिनांक:-................</t>
  </si>
  <si>
    <t xml:space="preserve">                     हस्ताक्षर परीक्षक</t>
  </si>
  <si>
    <t xml:space="preserve">            नाम व परीक्षक कोड -..............................</t>
  </si>
  <si>
    <t>10.00AM TO 1.00PM</t>
  </si>
  <si>
    <t>वस्त्र एवं परिधान 
6 अंक</t>
  </si>
  <si>
    <t>ब्लॉक/ वाटिक/ बन्धेज
4 अंक</t>
  </si>
  <si>
    <t xml:space="preserve">
5 अंक</t>
  </si>
  <si>
    <t xml:space="preserve">प्रोजेक्ट  पम्पलेट </t>
  </si>
  <si>
    <t>कार्य पुस्तिका</t>
  </si>
  <si>
    <t xml:space="preserve">प्रोजेक्ट  
5 अंक </t>
  </si>
  <si>
    <t>Declaration :  Program written and executed in computer by candidates in my presence.</t>
  </si>
  <si>
    <t xml:space="preserve">नोट- प्रमाणित किया जाता है कि उपरोक्त अंक मेरे द्वारा प्रदत किये गए | यह प्रपत्र एवं उपस्थिति पत्रक लिफाफा संख्या 15 में रखकर भेजे | </t>
  </si>
  <si>
    <r>
      <rPr>
        <b/>
        <sz val="11"/>
        <color theme="1"/>
        <rFont val="Nirmala UI"/>
        <family val="2"/>
      </rPr>
      <t>नोट</t>
    </r>
    <r>
      <rPr>
        <sz val="11"/>
        <color theme="1"/>
        <rFont val="Nirmala UI"/>
        <family val="2"/>
      </rPr>
      <t>-उक्त प्रपत्र की परीक्षाओं के समय पूर्ति करवाकर विद्यालय रिकॉर्ड पर सुरक्षित रखें | बोर्ड द्वारा आवश्यकता होने पर मंगवाया जा सकता है |</t>
    </r>
  </si>
  <si>
    <r>
      <rPr>
        <b/>
        <sz val="11"/>
        <color theme="1"/>
        <rFont val="Nirmala UI"/>
        <family val="2"/>
      </rPr>
      <t>नोट</t>
    </r>
    <r>
      <rPr>
        <sz val="11"/>
        <color theme="1"/>
        <rFont val="Nirmala UI"/>
        <family val="2"/>
      </rPr>
      <t>- इस प्रपत्र को विषयवार तैयार करावें | इसकी एक प्रति बाह्रय परीक्षक को दी जावे जिसे वे प्रतिपर्ण के लिफाफे में रखकर बोर्ड को भेजेंगे | एक फोटो प्रति विद्यालय रिकॉर्ड में रखी जावे | आवश्यकतानुसार फोटो प्रतियाँ करवाकर प्रयुक्त किया जावे |</t>
    </r>
  </si>
  <si>
    <t xml:space="preserve">    उच्च माध्यमिक प्रायोगिक परीक्षा - 2026</t>
  </si>
  <si>
    <t>SENIOR SECONDARY PRACTICAL EXAMINATION - 2026</t>
  </si>
  <si>
    <t>01.01.2026</t>
  </si>
  <si>
    <t>उच्च माध्यमिक प्रायोगिक परीक्षा - 2026</t>
  </si>
  <si>
    <t>(प्रायोगिक परीक्षा, 2026 की जांची हुई उत्तर - पुस्तिकाऐ)</t>
  </si>
  <si>
    <t>उच्च माध्यमिक / वरिष्ठ उपाध्याय प्रायोगिक परीक्षा - 2026</t>
  </si>
  <si>
    <t>प्रायोगिक परीक्षा बिल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</si>
</sst>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9"/>
      <color theme="1"/>
      <name val="Times New Roman"/>
      <family val="1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1"/>
      <name val="Nirmala UI"/>
      <family val="2"/>
    </font>
    <font>
      <b/>
      <sz val="11"/>
      <color indexed="81"/>
      <name val="Tahoma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Nirmala UI"/>
      <family val="2"/>
    </font>
    <font>
      <b/>
      <sz val="14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indexed="81"/>
      <name val="Tahoma"/>
      <family val="2"/>
    </font>
    <font>
      <sz val="14"/>
      <color theme="1"/>
      <name val="Nirmala UI"/>
      <family val="2"/>
    </font>
    <font>
      <b/>
      <sz val="18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Nirmala UI"/>
      <family val="2"/>
    </font>
    <font>
      <sz val="12"/>
      <color theme="1"/>
      <name val="Nirmala UI"/>
      <family val="2"/>
    </font>
    <font>
      <sz val="9"/>
      <color theme="1"/>
      <name val="Calibri"/>
      <family val="2"/>
      <scheme val="minor"/>
    </font>
    <font>
      <sz val="10"/>
      <color theme="1"/>
      <name val="Nirmala UI"/>
      <family val="2"/>
    </font>
    <font>
      <b/>
      <u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Nirmala U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6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wrapText="1"/>
      <protection hidden="1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14" fontId="3" fillId="0" borderId="0" xfId="0" applyNumberFormat="1" applyFont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9" fillId="3" borderId="1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14" fontId="3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Protection="1"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protection locked="0"/>
    </xf>
    <xf numFmtId="0" fontId="0" fillId="0" borderId="0" xfId="0" applyFont="1" applyBorder="1" applyAlignment="1" applyProtection="1"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14" fontId="3" fillId="0" borderId="0" xfId="0" applyNumberFormat="1" applyFont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textRotation="90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0" fillId="3" borderId="1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0" fillId="3" borderId="3" xfId="0" applyFont="1" applyFill="1" applyBorder="1" applyAlignment="1" applyProtection="1">
      <alignment horizontal="center" vertical="center" wrapText="1"/>
      <protection hidden="1"/>
    </xf>
    <xf numFmtId="0" fontId="0" fillId="3" borderId="6" xfId="0" applyFont="1" applyFill="1" applyBorder="1" applyAlignment="1" applyProtection="1">
      <alignment horizontal="center" vertical="center" wrapText="1"/>
      <protection hidden="1"/>
    </xf>
    <xf numFmtId="0" fontId="20" fillId="0" borderId="0" xfId="0" applyFont="1" applyBorder="1" applyAlignment="1" applyProtection="1">
      <alignment horizontal="right" vertical="center"/>
      <protection hidden="1"/>
    </xf>
    <xf numFmtId="0" fontId="8" fillId="3" borderId="3" xfId="0" applyFont="1" applyFill="1" applyBorder="1" applyAlignment="1" applyProtection="1">
      <alignment horizontal="center" vertical="center" wrapText="1"/>
      <protection hidden="1"/>
    </xf>
    <xf numFmtId="0" fontId="13" fillId="3" borderId="6" xfId="0" applyFont="1" applyFill="1" applyBorder="1" applyAlignment="1" applyProtection="1">
      <alignment horizontal="center" vertical="center" wrapText="1"/>
      <protection hidden="1"/>
    </xf>
    <xf numFmtId="0" fontId="13" fillId="3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24" fillId="0" borderId="1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6" borderId="0" xfId="0" applyFill="1"/>
    <xf numFmtId="0" fontId="0" fillId="8" borderId="0" xfId="0" applyFill="1"/>
    <xf numFmtId="0" fontId="0" fillId="8" borderId="0" xfId="0" applyFill="1" applyAlignment="1">
      <alignment vertical="center"/>
    </xf>
    <xf numFmtId="0" fontId="0" fillId="8" borderId="0" xfId="0" applyFill="1" applyAlignment="1">
      <alignment horizontal="center" vertical="center"/>
    </xf>
    <xf numFmtId="0" fontId="1" fillId="6" borderId="0" xfId="0" applyFont="1" applyFill="1" applyAlignment="1">
      <alignment vertical="center"/>
    </xf>
    <xf numFmtId="0" fontId="0" fillId="8" borderId="0" xfId="0" applyFill="1" applyAlignment="1">
      <alignment horizontal="center" vertical="center" wrapText="1"/>
    </xf>
    <xf numFmtId="0" fontId="14" fillId="8" borderId="0" xfId="0" applyFont="1" applyFill="1" applyAlignment="1">
      <alignment vertical="center"/>
    </xf>
    <xf numFmtId="0" fontId="11" fillId="8" borderId="0" xfId="0" applyFont="1" applyFill="1" applyBorder="1" applyAlignment="1" applyProtection="1">
      <alignment vertical="center"/>
      <protection hidden="1"/>
    </xf>
    <xf numFmtId="0" fontId="0" fillId="8" borderId="0" xfId="0" applyFill="1" applyBorder="1" applyProtection="1">
      <protection hidden="1"/>
    </xf>
    <xf numFmtId="0" fontId="0" fillId="8" borderId="0" xfId="0" applyFill="1" applyAlignment="1" applyProtection="1">
      <alignment vertical="center"/>
      <protection hidden="1"/>
    </xf>
    <xf numFmtId="0" fontId="0" fillId="8" borderId="0" xfId="0" applyFill="1" applyAlignment="1" applyProtection="1">
      <alignment horizontal="center" vertical="center" wrapText="1"/>
      <protection hidden="1"/>
    </xf>
    <xf numFmtId="0" fontId="0" fillId="8" borderId="0" xfId="0" applyFill="1" applyProtection="1">
      <protection hidden="1"/>
    </xf>
    <xf numFmtId="0" fontId="8" fillId="3" borderId="3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0" fillId="3" borderId="3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0" fillId="3" borderId="3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17" fillId="5" borderId="3" xfId="0" applyFont="1" applyFill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0" fillId="0" borderId="0" xfId="0" applyFont="1" applyBorder="1" applyAlignment="1" applyProtection="1">
      <alignment horizontal="center" vertical="center"/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0" fontId="9" fillId="3" borderId="3" xfId="0" applyFont="1" applyFill="1" applyBorder="1" applyAlignment="1" applyProtection="1">
      <alignment horizontal="center" vertical="center" wrapText="1"/>
      <protection hidden="1"/>
    </xf>
    <xf numFmtId="0" fontId="13" fillId="3" borderId="11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 applyProtection="1">
      <protection hidden="1"/>
    </xf>
    <xf numFmtId="0" fontId="26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26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6" fillId="0" borderId="0" xfId="0" applyFont="1" applyBorder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28" fillId="5" borderId="3" xfId="0" applyFont="1" applyFill="1" applyBorder="1" applyAlignment="1" applyProtection="1">
      <alignment horizontal="center" vertical="center"/>
      <protection hidden="1"/>
    </xf>
    <xf numFmtId="0" fontId="0" fillId="3" borderId="11" xfId="0" applyFont="1" applyFill="1" applyBorder="1" applyAlignment="1" applyProtection="1">
      <alignment horizontal="center" vertical="center" wrapText="1"/>
      <protection hidden="1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right"/>
      <protection hidden="1"/>
    </xf>
    <xf numFmtId="0" fontId="22" fillId="2" borderId="1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</xf>
    <xf numFmtId="0" fontId="0" fillId="8" borderId="0" xfId="0" applyFill="1" applyProtection="1"/>
    <xf numFmtId="0" fontId="0" fillId="0" borderId="0" xfId="0" applyProtection="1"/>
    <xf numFmtId="0" fontId="18" fillId="2" borderId="1" xfId="0" applyFont="1" applyFill="1" applyBorder="1" applyAlignment="1" applyProtection="1">
      <alignment horizontal="right" vertical="center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hidden="1"/>
    </xf>
    <xf numFmtId="0" fontId="0" fillId="0" borderId="0" xfId="0"/>
    <xf numFmtId="0" fontId="2" fillId="10" borderId="0" xfId="0" applyFont="1" applyFill="1" applyProtection="1">
      <protection hidden="1"/>
    </xf>
    <xf numFmtId="0" fontId="8" fillId="10" borderId="0" xfId="0" applyFont="1" applyFill="1" applyAlignment="1" applyProtection="1">
      <alignment horizontal="center" vertical="center" wrapText="1"/>
      <protection hidden="1"/>
    </xf>
    <xf numFmtId="0" fontId="2" fillId="10" borderId="0" xfId="0" applyFont="1" applyFill="1" applyAlignment="1" applyProtection="1">
      <alignment horizontal="center" vertical="center"/>
      <protection hidden="1"/>
    </xf>
    <xf numFmtId="0" fontId="13" fillId="3" borderId="4" xfId="0" applyFont="1" applyFill="1" applyBorder="1" applyAlignment="1" applyProtection="1">
      <alignment vertical="center" wrapText="1"/>
      <protection hidden="1"/>
    </xf>
    <xf numFmtId="0" fontId="13" fillId="3" borderId="1" xfId="0" applyFont="1" applyFill="1" applyBorder="1" applyAlignment="1" applyProtection="1">
      <alignment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3" fillId="6" borderId="1" xfId="0" applyFont="1" applyFill="1" applyBorder="1" applyAlignment="1" applyProtection="1">
      <alignment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right" vertical="center"/>
    </xf>
    <xf numFmtId="0" fontId="0" fillId="0" borderId="0" xfId="0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0" fillId="0" borderId="0" xfId="0" applyFont="1" applyBorder="1" applyAlignment="1" applyProtection="1">
      <alignment horizontal="left" vertical="center"/>
      <protection hidden="1"/>
    </xf>
    <xf numFmtId="0" fontId="13" fillId="0" borderId="0" xfId="0" applyFont="1" applyBorder="1" applyAlignment="1" applyProtection="1">
      <alignment horizontal="left" vertical="center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33" fillId="2" borderId="1" xfId="0" applyFont="1" applyFill="1" applyBorder="1" applyAlignment="1" applyProtection="1">
      <alignment horizontal="center" vertical="center"/>
    </xf>
    <xf numFmtId="0" fontId="31" fillId="2" borderId="0" xfId="0" applyFont="1" applyFill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</xf>
    <xf numFmtId="0" fontId="29" fillId="2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left" vertical="center" wrapText="1"/>
      <protection hidden="1"/>
    </xf>
    <xf numFmtId="0" fontId="24" fillId="0" borderId="0" xfId="0" applyFont="1" applyBorder="1" applyAlignment="1" applyProtection="1">
      <alignment horizontal="center" vertical="center"/>
      <protection hidden="1"/>
    </xf>
    <xf numFmtId="0" fontId="24" fillId="3" borderId="3" xfId="0" applyFont="1" applyFill="1" applyBorder="1" applyAlignment="1" applyProtection="1">
      <alignment horizontal="center" vertical="center" wrapText="1"/>
      <protection hidden="1"/>
    </xf>
    <xf numFmtId="0" fontId="12" fillId="3" borderId="3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36" fillId="0" borderId="0" xfId="0" applyFont="1" applyAlignment="1" applyProtection="1">
      <alignment horizontal="right" vertical="center"/>
      <protection hidden="1"/>
    </xf>
    <xf numFmtId="0" fontId="37" fillId="3" borderId="1" xfId="0" applyFont="1" applyFill="1" applyBorder="1" applyAlignment="1" applyProtection="1">
      <alignment horizontal="center" vertical="center"/>
    </xf>
    <xf numFmtId="0" fontId="38" fillId="2" borderId="1" xfId="0" applyFont="1" applyFill="1" applyBorder="1" applyAlignment="1" applyProtection="1">
      <alignment horizontal="right" vertical="center"/>
    </xf>
    <xf numFmtId="0" fontId="32" fillId="0" borderId="0" xfId="0" applyFont="1" applyAlignment="1">
      <alignment vertical="center"/>
    </xf>
    <xf numFmtId="0" fontId="0" fillId="8" borderId="0" xfId="0" applyFill="1" applyProtection="1">
      <protection locked="0"/>
    </xf>
    <xf numFmtId="0" fontId="0" fillId="0" borderId="0" xfId="0" applyProtection="1">
      <protection locked="0"/>
    </xf>
    <xf numFmtId="0" fontId="31" fillId="6" borderId="1" xfId="0" applyFont="1" applyFill="1" applyBorder="1" applyAlignment="1" applyProtection="1">
      <alignment horizontal="center" vertical="center"/>
      <protection locked="0"/>
    </xf>
    <xf numFmtId="0" fontId="34" fillId="6" borderId="1" xfId="0" applyFont="1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" xfId="0" applyFill="1" applyBorder="1" applyProtection="1">
      <protection locked="0"/>
    </xf>
    <xf numFmtId="164" fontId="0" fillId="8" borderId="0" xfId="0" applyNumberFormat="1" applyFill="1" applyProtection="1">
      <protection locked="0"/>
    </xf>
    <xf numFmtId="164" fontId="0" fillId="8" borderId="1" xfId="0" applyNumberFormat="1" applyFill="1" applyBorder="1" applyProtection="1">
      <protection locked="0"/>
    </xf>
    <xf numFmtId="0" fontId="13" fillId="8" borderId="1" xfId="0" applyFont="1" applyFill="1" applyBorder="1" applyAlignment="1" applyProtection="1">
      <alignment wrapText="1"/>
      <protection locked="0"/>
    </xf>
    <xf numFmtId="0" fontId="14" fillId="8" borderId="0" xfId="0" applyFont="1" applyFill="1" applyBorder="1" applyAlignment="1" applyProtection="1">
      <alignment horizontal="center"/>
      <protection locked="0"/>
    </xf>
    <xf numFmtId="0" fontId="12" fillId="6" borderId="5" xfId="0" applyFont="1" applyFill="1" applyBorder="1" applyAlignment="1" applyProtection="1">
      <alignment horizontal="center" vertical="center"/>
      <protection locked="0"/>
    </xf>
    <xf numFmtId="0" fontId="24" fillId="6" borderId="1" xfId="0" applyFont="1" applyFill="1" applyBorder="1" applyAlignment="1" applyProtection="1">
      <alignment horizontal="center" vertical="center" wrapText="1"/>
      <protection locked="0"/>
    </xf>
    <xf numFmtId="14" fontId="11" fillId="6" borderId="1" xfId="0" applyNumberFormat="1" applyFont="1" applyFill="1" applyBorder="1" applyAlignment="1" applyProtection="1">
      <alignment horizontal="center" vertical="center"/>
      <protection locked="0"/>
    </xf>
    <xf numFmtId="0" fontId="24" fillId="6" borderId="1" xfId="0" applyFont="1" applyFill="1" applyBorder="1" applyAlignment="1" applyProtection="1">
      <alignment horizontal="center" vertical="center"/>
      <protection locked="0"/>
    </xf>
    <xf numFmtId="0" fontId="12" fillId="6" borderId="1" xfId="0" applyFont="1" applyFill="1" applyBorder="1" applyAlignment="1" applyProtection="1">
      <alignment horizontal="center" vertical="center" wrapText="1"/>
      <protection locked="0"/>
    </xf>
    <xf numFmtId="0" fontId="33" fillId="3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24" fillId="2" borderId="0" xfId="0" applyFont="1" applyFill="1" applyProtection="1"/>
    <xf numFmtId="0" fontId="24" fillId="2" borderId="0" xfId="0" applyFont="1" applyFill="1" applyProtection="1">
      <protection locked="0"/>
    </xf>
    <xf numFmtId="0" fontId="24" fillId="2" borderId="0" xfId="0" applyFont="1" applyFill="1" applyAlignment="1" applyProtection="1">
      <alignment vertical="center"/>
    </xf>
    <xf numFmtId="0" fontId="24" fillId="2" borderId="0" xfId="0" applyFont="1" applyFill="1" applyAlignment="1" applyProtection="1">
      <alignment vertical="center"/>
      <protection locked="0"/>
    </xf>
    <xf numFmtId="0" fontId="39" fillId="2" borderId="0" xfId="0" applyFont="1" applyFill="1" applyProtection="1"/>
    <xf numFmtId="0" fontId="24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25" fillId="12" borderId="2" xfId="0" applyFont="1" applyFill="1" applyBorder="1" applyAlignment="1" applyProtection="1"/>
    <xf numFmtId="0" fontId="24" fillId="0" borderId="3" xfId="0" applyFont="1" applyBorder="1" applyAlignment="1" applyProtection="1">
      <alignment horizontal="center" vertical="center"/>
      <protection locked="0"/>
    </xf>
    <xf numFmtId="0" fontId="24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protection hidden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0" fillId="3" borderId="3" xfId="0" applyFont="1" applyFill="1" applyBorder="1" applyAlignment="1" applyProtection="1">
      <alignment horizontal="center" vertical="center" wrapText="1"/>
      <protection hidden="1"/>
    </xf>
    <xf numFmtId="0" fontId="0" fillId="3" borderId="6" xfId="0" applyFont="1" applyFill="1" applyBorder="1" applyAlignment="1" applyProtection="1">
      <alignment horizontal="center" vertical="center" wrapText="1"/>
      <protection hidden="1"/>
    </xf>
    <xf numFmtId="0" fontId="13" fillId="3" borderId="11" xfId="0" applyFont="1" applyFill="1" applyBorder="1" applyAlignment="1" applyProtection="1">
      <alignment horizontal="center" vertical="center" wrapText="1"/>
      <protection hidden="1"/>
    </xf>
    <xf numFmtId="0" fontId="13" fillId="3" borderId="3" xfId="0" applyFont="1" applyFill="1" applyBorder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left" vertical="center"/>
      <protection hidden="1"/>
    </xf>
    <xf numFmtId="0" fontId="41" fillId="3" borderId="3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13" fillId="3" borderId="11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6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12" xfId="0" applyFont="1" applyFill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42" fillId="3" borderId="13" xfId="0" applyFont="1" applyFill="1" applyBorder="1" applyAlignment="1" applyProtection="1">
      <alignment horizontal="center" vertical="center" wrapText="1"/>
      <protection hidden="1"/>
    </xf>
    <xf numFmtId="0" fontId="6" fillId="3" borderId="1" xfId="0" applyFont="1" applyFill="1" applyBorder="1" applyAlignment="1" applyProtection="1">
      <alignment horizontal="center" vertical="center" wrapText="1"/>
      <protection hidden="1"/>
    </xf>
    <xf numFmtId="0" fontId="19" fillId="3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wrapText="1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0" xfId="0" applyFont="1"/>
    <xf numFmtId="0" fontId="24" fillId="3" borderId="1" xfId="0" applyFont="1" applyFill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vertical="center" wrapText="1"/>
      <protection hidden="1"/>
    </xf>
    <xf numFmtId="0" fontId="25" fillId="12" borderId="2" xfId="0" applyFont="1" applyFill="1" applyBorder="1" applyAlignment="1" applyProtection="1">
      <alignment horizontal="center"/>
    </xf>
    <xf numFmtId="0" fontId="12" fillId="2" borderId="0" xfId="0" applyFont="1" applyFill="1" applyAlignment="1" applyProtection="1">
      <alignment vertical="center" wrapText="1"/>
      <protection locked="0"/>
    </xf>
    <xf numFmtId="0" fontId="24" fillId="2" borderId="0" xfId="0" applyFont="1" applyFill="1" applyAlignment="1" applyProtection="1">
      <alignment horizontal="left" vertical="center" wrapText="1"/>
    </xf>
    <xf numFmtId="0" fontId="24" fillId="2" borderId="10" xfId="0" applyFont="1" applyFill="1" applyBorder="1" applyAlignment="1" applyProtection="1">
      <alignment horizontal="left" vertical="center" wrapText="1"/>
    </xf>
    <xf numFmtId="0" fontId="24" fillId="2" borderId="0" xfId="0" applyFont="1" applyFill="1" applyAlignment="1" applyProtection="1">
      <alignment horizontal="left"/>
    </xf>
    <xf numFmtId="0" fontId="24" fillId="2" borderId="10" xfId="0" applyFont="1" applyFill="1" applyBorder="1" applyAlignment="1" applyProtection="1">
      <alignment horizontal="left"/>
    </xf>
    <xf numFmtId="0" fontId="27" fillId="4" borderId="0" xfId="0" applyFont="1" applyFill="1" applyAlignment="1" applyProtection="1">
      <alignment horizontal="right" vertical="center"/>
    </xf>
    <xf numFmtId="0" fontId="27" fillId="5" borderId="0" xfId="0" applyFont="1" applyFill="1" applyAlignment="1" applyProtection="1">
      <alignment horizontal="right" vertical="center"/>
    </xf>
    <xf numFmtId="0" fontId="25" fillId="2" borderId="0" xfId="0" applyFont="1" applyFill="1" applyAlignment="1" applyProtection="1">
      <alignment horizontal="center" vertical="center" wrapText="1"/>
    </xf>
    <xf numFmtId="0" fontId="25" fillId="2" borderId="10" xfId="0" applyFont="1" applyFill="1" applyBorder="1" applyAlignment="1" applyProtection="1">
      <alignment horizontal="center" vertical="center" wrapText="1"/>
    </xf>
    <xf numFmtId="0" fontId="23" fillId="2" borderId="0" xfId="0" applyFont="1" applyFill="1" applyBorder="1" applyAlignment="1" applyProtection="1">
      <alignment horizontal="left" vertical="center"/>
    </xf>
    <xf numFmtId="0" fontId="23" fillId="2" borderId="10" xfId="0" applyFont="1" applyFill="1" applyBorder="1" applyAlignment="1" applyProtection="1">
      <alignment horizontal="left" vertical="center"/>
    </xf>
    <xf numFmtId="0" fontId="24" fillId="9" borderId="0" xfId="0" applyFont="1" applyFill="1" applyAlignment="1" applyProtection="1">
      <alignment horizontal="center" vertical="center"/>
    </xf>
    <xf numFmtId="0" fontId="24" fillId="9" borderId="10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7" fillId="6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center" vertical="center"/>
      <protection hidden="1"/>
    </xf>
    <xf numFmtId="0" fontId="15" fillId="0" borderId="0" xfId="0" applyFont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12" fillId="0" borderId="2" xfId="0" applyFont="1" applyBorder="1" applyAlignment="1" applyProtection="1">
      <alignment horizontal="left" vertical="center"/>
      <protection hidden="1"/>
    </xf>
    <xf numFmtId="0" fontId="32" fillId="0" borderId="0" xfId="0" applyFont="1" applyAlignment="1" applyProtection="1">
      <alignment vertical="justify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45" fillId="0" borderId="0" xfId="0" applyFont="1" applyAlignment="1" applyProtection="1">
      <alignment horizontal="justify" vertical="top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right" vertical="center"/>
      <protection hidden="1"/>
    </xf>
    <xf numFmtId="0" fontId="2" fillId="0" borderId="0" xfId="0" applyFont="1" applyBorder="1" applyAlignment="1" applyProtection="1">
      <alignment horizontal="righ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2" fillId="3" borderId="5" xfId="0" applyFont="1" applyFill="1" applyBorder="1" applyAlignment="1" applyProtection="1">
      <alignment horizontal="center" vertical="center" wrapText="1"/>
      <protection hidden="1"/>
    </xf>
    <xf numFmtId="0" fontId="8" fillId="3" borderId="3" xfId="0" applyFont="1" applyFill="1" applyBorder="1" applyAlignment="1" applyProtection="1">
      <alignment horizontal="center" vertical="center" wrapText="1"/>
      <protection hidden="1"/>
    </xf>
    <xf numFmtId="0" fontId="8" fillId="3" borderId="4" xfId="0" applyFont="1" applyFill="1" applyBorder="1" applyAlignment="1" applyProtection="1">
      <alignment horizontal="center" vertical="center" wrapText="1"/>
      <protection hidden="1"/>
    </xf>
    <xf numFmtId="0" fontId="8" fillId="3" borderId="5" xfId="0" applyFont="1" applyFill="1" applyBorder="1" applyAlignment="1" applyProtection="1">
      <alignment horizontal="center" vertical="center" wrapText="1"/>
      <protection hidden="1"/>
    </xf>
    <xf numFmtId="0" fontId="9" fillId="3" borderId="1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4" fillId="0" borderId="0" xfId="0" applyFont="1" applyBorder="1" applyAlignment="1" applyProtection="1">
      <alignment horizontal="right" vertical="center"/>
      <protection hidden="1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8" fillId="3" borderId="6" xfId="0" applyFont="1" applyFill="1" applyBorder="1" applyAlignment="1" applyProtection="1">
      <alignment horizontal="center" vertical="center" wrapText="1"/>
      <protection hidden="1"/>
    </xf>
    <xf numFmtId="0" fontId="8" fillId="3" borderId="7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left" vertical="center"/>
      <protection hidden="1"/>
    </xf>
    <xf numFmtId="0" fontId="16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11" borderId="6" xfId="0" applyFont="1" applyFill="1" applyBorder="1" applyAlignment="1" applyProtection="1">
      <alignment horizontal="center" vertical="center"/>
      <protection locked="0"/>
    </xf>
    <xf numFmtId="0" fontId="2" fillId="11" borderId="9" xfId="0" applyFont="1" applyFill="1" applyBorder="1" applyAlignment="1" applyProtection="1">
      <alignment horizontal="center" vertical="center"/>
      <protection locked="0"/>
    </xf>
    <xf numFmtId="0" fontId="2" fillId="11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24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right" vertical="center"/>
      <protection locked="0"/>
    </xf>
    <xf numFmtId="0" fontId="4" fillId="3" borderId="7" xfId="0" applyFont="1" applyFill="1" applyBorder="1" applyAlignment="1" applyProtection="1">
      <alignment horizontal="right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 wrapText="1"/>
      <protection hidden="1"/>
    </xf>
    <xf numFmtId="0" fontId="0" fillId="0" borderId="0" xfId="0" applyBorder="1" applyAlignment="1" applyProtection="1">
      <alignment horizontal="left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24" fillId="0" borderId="0" xfId="0" applyFont="1" applyAlignment="1" applyProtection="1">
      <alignment horizontal="right" vertical="center"/>
      <protection hidden="1"/>
    </xf>
    <xf numFmtId="0" fontId="0" fillId="3" borderId="3" xfId="0" applyFont="1" applyFill="1" applyBorder="1" applyAlignment="1" applyProtection="1">
      <alignment horizontal="center" vertical="center" wrapText="1"/>
      <protection hidden="1"/>
    </xf>
    <xf numFmtId="0" fontId="0" fillId="3" borderId="4" xfId="0" applyFont="1" applyFill="1" applyBorder="1" applyAlignment="1" applyProtection="1">
      <alignment horizontal="center" vertical="center" wrapText="1"/>
      <protection hidden="1"/>
    </xf>
    <xf numFmtId="0" fontId="0" fillId="3" borderId="5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0" fillId="3" borderId="6" xfId="0" applyFont="1" applyFill="1" applyBorder="1" applyAlignment="1" applyProtection="1">
      <alignment horizontal="center" vertical="center" wrapText="1"/>
      <protection hidden="1"/>
    </xf>
    <xf numFmtId="0" fontId="0" fillId="3" borderId="9" xfId="0" applyFont="1" applyFill="1" applyBorder="1" applyAlignment="1" applyProtection="1">
      <alignment horizontal="center" vertical="center" wrapText="1"/>
      <protection hidden="1"/>
    </xf>
    <xf numFmtId="0" fontId="0" fillId="3" borderId="7" xfId="0" applyFont="1" applyFill="1" applyBorder="1" applyAlignment="1" applyProtection="1">
      <alignment horizontal="center" vertical="center" wrapText="1"/>
      <protection hidden="1"/>
    </xf>
    <xf numFmtId="0" fontId="12" fillId="2" borderId="0" xfId="0" applyFont="1" applyFill="1" applyAlignment="1" applyProtection="1">
      <alignment horizontal="center" vertical="center"/>
      <protection hidden="1"/>
    </xf>
    <xf numFmtId="0" fontId="41" fillId="3" borderId="3" xfId="0" applyFont="1" applyFill="1" applyBorder="1" applyAlignment="1" applyProtection="1">
      <alignment horizontal="center" vertical="center" wrapText="1"/>
      <protection hidden="1"/>
    </xf>
    <xf numFmtId="0" fontId="41" fillId="3" borderId="5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16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right" vertical="center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6" fillId="3" borderId="1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right" vertical="center"/>
      <protection hidden="1"/>
    </xf>
    <xf numFmtId="0" fontId="9" fillId="3" borderId="3" xfId="0" applyFont="1" applyFill="1" applyBorder="1" applyAlignment="1" applyProtection="1">
      <alignment horizontal="center" vertical="center" wrapText="1"/>
      <protection hidden="1"/>
    </xf>
    <xf numFmtId="0" fontId="19" fillId="3" borderId="1" xfId="0" applyFont="1" applyFill="1" applyBorder="1" applyAlignment="1" applyProtection="1">
      <alignment horizontal="center" vertical="center" wrapText="1"/>
      <protection hidden="1"/>
    </xf>
    <xf numFmtId="0" fontId="19" fillId="3" borderId="3" xfId="0" applyFont="1" applyFill="1" applyBorder="1" applyAlignment="1" applyProtection="1">
      <alignment horizontal="center" vertical="center" wrapText="1"/>
      <protection hidden="1"/>
    </xf>
    <xf numFmtId="0" fontId="6" fillId="3" borderId="14" xfId="0" applyFont="1" applyFill="1" applyBorder="1" applyAlignment="1" applyProtection="1">
      <alignment horizontal="center" vertical="center" wrapText="1"/>
      <protection hidden="1"/>
    </xf>
    <xf numFmtId="0" fontId="19" fillId="3" borderId="15" xfId="0" applyFont="1" applyFill="1" applyBorder="1" applyAlignment="1" applyProtection="1">
      <alignment horizontal="center" vertical="center" wrapText="1"/>
      <protection hidden="1"/>
    </xf>
    <xf numFmtId="0" fontId="19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9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Fill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right" vertical="center"/>
      <protection hidden="1"/>
    </xf>
    <xf numFmtId="0" fontId="21" fillId="0" borderId="0" xfId="0" applyFont="1" applyAlignment="1" applyProtection="1">
      <alignment horizontal="left" vertical="center" wrapText="1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18" fillId="3" borderId="3" xfId="0" applyFont="1" applyFill="1" applyBorder="1" applyAlignment="1" applyProtection="1">
      <alignment horizontal="center" vertical="center" wrapText="1"/>
      <protection hidden="1"/>
    </xf>
    <xf numFmtId="0" fontId="18" fillId="3" borderId="4" xfId="0" applyFont="1" applyFill="1" applyBorder="1" applyAlignment="1" applyProtection="1">
      <alignment horizontal="center" vertical="center" wrapText="1"/>
      <protection hidden="1"/>
    </xf>
    <xf numFmtId="0" fontId="13" fillId="3" borderId="3" xfId="0" applyFont="1" applyFill="1" applyBorder="1" applyAlignment="1" applyProtection="1">
      <alignment horizontal="center" vertical="center" wrapText="1"/>
      <protection hidden="1"/>
    </xf>
    <xf numFmtId="0" fontId="13" fillId="3" borderId="4" xfId="0" applyFont="1" applyFill="1" applyBorder="1" applyAlignment="1" applyProtection="1">
      <alignment horizontal="center" vertical="center" wrapText="1"/>
      <protection hidden="1"/>
    </xf>
    <xf numFmtId="0" fontId="42" fillId="3" borderId="1" xfId="0" applyFont="1" applyFill="1" applyBorder="1" applyAlignment="1" applyProtection="1">
      <alignment horizontal="center" vertical="center" wrapText="1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3" fillId="3" borderId="6" xfId="0" applyFont="1" applyFill="1" applyBorder="1" applyAlignment="1" applyProtection="1">
      <alignment horizontal="center" vertical="center" wrapText="1"/>
      <protection hidden="1"/>
    </xf>
    <xf numFmtId="0" fontId="13" fillId="3" borderId="7" xfId="0" applyFont="1" applyFill="1" applyBorder="1" applyAlignment="1" applyProtection="1">
      <alignment horizontal="center" vertical="center" wrapText="1"/>
      <protection hidden="1"/>
    </xf>
    <xf numFmtId="0" fontId="13" fillId="3" borderId="11" xfId="0" applyFont="1" applyFill="1" applyBorder="1" applyAlignment="1" applyProtection="1">
      <alignment horizontal="center" vertical="center" wrapText="1"/>
      <protection hidden="1"/>
    </xf>
    <xf numFmtId="0" fontId="13" fillId="3" borderId="12" xfId="0" applyFont="1" applyFill="1" applyBorder="1" applyAlignment="1" applyProtection="1">
      <alignment horizontal="center" vertical="center" wrapText="1"/>
      <protection hidden="1"/>
    </xf>
    <xf numFmtId="0" fontId="13" fillId="3" borderId="1" xfId="0" applyFont="1" applyFill="1" applyBorder="1" applyAlignment="1" applyProtection="1">
      <alignment horizontal="center" vertical="center" wrapText="1"/>
      <protection hidden="1"/>
    </xf>
    <xf numFmtId="0" fontId="14" fillId="3" borderId="3" xfId="0" applyFont="1" applyFill="1" applyBorder="1" applyAlignment="1" applyProtection="1">
      <alignment horizontal="center" vertical="center" wrapText="1"/>
      <protection hidden="1"/>
    </xf>
    <xf numFmtId="0" fontId="14" fillId="3" borderId="4" xfId="0" applyFont="1" applyFill="1" applyBorder="1" applyAlignment="1" applyProtection="1">
      <alignment horizontal="center" vertical="center" wrapText="1"/>
      <protection hidden="1"/>
    </xf>
    <xf numFmtId="0" fontId="24" fillId="0" borderId="0" xfId="0" applyFont="1" applyAlignment="1">
      <alignment horizontal="justify" vertical="center" wrapText="1"/>
    </xf>
    <xf numFmtId="0" fontId="14" fillId="0" borderId="1" xfId="0" applyFont="1" applyBorder="1" applyAlignment="1">
      <alignment horizontal="center" vertical="center"/>
    </xf>
    <xf numFmtId="0" fontId="14" fillId="6" borderId="1" xfId="0" applyFont="1" applyFill="1" applyBorder="1" applyAlignment="1">
      <alignment vertical="justify" wrapText="1"/>
    </xf>
    <xf numFmtId="0" fontId="12" fillId="7" borderId="0" xfId="0" applyFont="1" applyFill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8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5" fillId="0" borderId="8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4" fillId="0" borderId="0" xfId="0" applyFont="1" applyAlignment="1">
      <alignment horizontal="left" vertical="center"/>
    </xf>
    <xf numFmtId="0" fontId="40" fillId="0" borderId="0" xfId="0" applyFont="1" applyAlignment="1">
      <alignment horizontal="justify" vertical="center" wrapText="1"/>
    </xf>
    <xf numFmtId="0" fontId="0" fillId="0" borderId="0" xfId="0" applyAlignment="1">
      <alignment horizontal="left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 vertical="center"/>
    </xf>
    <xf numFmtId="0" fontId="0" fillId="0" borderId="6" xfId="0" applyBorder="1"/>
    <xf numFmtId="0" fontId="0" fillId="0" borderId="9" xfId="0" applyBorder="1"/>
    <xf numFmtId="0" fontId="0" fillId="0" borderId="7" xfId="0" applyBorder="1"/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1" fillId="6" borderId="0" xfId="0" applyFont="1" applyFill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2" fillId="6" borderId="0" xfId="0" applyFont="1" applyFill="1" applyAlignment="1">
      <alignment horizontal="justify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justify" vertical="center"/>
    </xf>
  </cellXfs>
  <cellStyles count="1">
    <cellStyle name="Normal" xfId="0" builtinId="0"/>
  </cellStyles>
  <dxfs count="1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54661</xdr:colOff>
      <xdr:row>1</xdr:row>
      <xdr:rowOff>495300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102410" cy="1000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95251</xdr:rowOff>
    </xdr:from>
    <xdr:to>
      <xdr:col>1</xdr:col>
      <xdr:colOff>682761</xdr:colOff>
      <xdr:row>2</xdr:row>
      <xdr:rowOff>228601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95251"/>
          <a:ext cx="898661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47625</xdr:rowOff>
    </xdr:from>
    <xdr:to>
      <xdr:col>1</xdr:col>
      <xdr:colOff>695325</xdr:colOff>
      <xdr:row>3</xdr:row>
      <xdr:rowOff>53480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CCC1A8-C783-4984-814C-5F6D6A6F6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47625"/>
          <a:ext cx="822325" cy="7615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47625</xdr:rowOff>
    </xdr:from>
    <xdr:to>
      <xdr:col>1</xdr:col>
      <xdr:colOff>307975</xdr:colOff>
      <xdr:row>3</xdr:row>
      <xdr:rowOff>53480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D026E0-F1E2-4183-B87B-CDC1C850A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47625"/>
          <a:ext cx="822325" cy="76150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0</xdr:row>
      <xdr:rowOff>47625</xdr:rowOff>
    </xdr:from>
    <xdr:to>
      <xdr:col>1</xdr:col>
      <xdr:colOff>323850</xdr:colOff>
      <xdr:row>2</xdr:row>
      <xdr:rowOff>174130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12CED2-5E47-4720-B5FC-036998614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47625"/>
          <a:ext cx="838200" cy="76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K1144"/>
  <sheetViews>
    <sheetView tabSelected="1" workbookViewId="0">
      <selection activeCell="C3" sqref="C3"/>
    </sheetView>
  </sheetViews>
  <sheetFormatPr defaultColWidth="8.7265625" defaultRowHeight="18.5" x14ac:dyDescent="0.45"/>
  <cols>
    <col min="1" max="1" width="5.453125" style="163" customWidth="1"/>
    <col min="2" max="2" width="14" style="188" customWidth="1"/>
    <col min="3" max="3" width="26.7265625" style="163" customWidth="1"/>
    <col min="4" max="4" width="26.1796875" style="163" customWidth="1"/>
    <col min="5" max="5" width="7.90625" style="163" customWidth="1"/>
    <col min="6" max="16384" width="8.7265625" style="163"/>
  </cols>
  <sheetData>
    <row r="1" spans="1:11" ht="18.5" customHeight="1" x14ac:dyDescent="0.45">
      <c r="A1" s="223" t="s">
        <v>258</v>
      </c>
      <c r="B1" s="223"/>
      <c r="C1" s="189" t="s">
        <v>264</v>
      </c>
      <c r="D1" s="189"/>
    </row>
    <row r="2" spans="1:11" x14ac:dyDescent="0.35">
      <c r="A2" s="148" t="s">
        <v>149</v>
      </c>
      <c r="B2" s="119" t="s">
        <v>118</v>
      </c>
      <c r="C2" s="119" t="s">
        <v>147</v>
      </c>
      <c r="D2" s="119" t="s">
        <v>148</v>
      </c>
    </row>
    <row r="3" spans="1:11" x14ac:dyDescent="0.45">
      <c r="A3" s="185">
        <f>IF(B3="","",ROW()-2)</f>
        <v>1</v>
      </c>
      <c r="B3" s="186">
        <v>1032416</v>
      </c>
      <c r="C3" s="187" t="s">
        <v>239</v>
      </c>
      <c r="D3" s="187" t="s">
        <v>248</v>
      </c>
      <c r="F3" s="224" t="s">
        <v>288</v>
      </c>
      <c r="G3" s="224"/>
      <c r="H3" s="224"/>
      <c r="I3" s="224"/>
      <c r="J3" s="224"/>
      <c r="K3" s="224"/>
    </row>
    <row r="4" spans="1:11" x14ac:dyDescent="0.45">
      <c r="A4" s="185">
        <f t="shared" ref="A4:A67" si="0">IF(B4="","",ROW()-2)</f>
        <v>2</v>
      </c>
      <c r="B4" s="186">
        <v>1032417</v>
      </c>
      <c r="C4" s="187" t="s">
        <v>240</v>
      </c>
      <c r="D4" s="187" t="s">
        <v>249</v>
      </c>
      <c r="F4" s="224"/>
      <c r="G4" s="224"/>
      <c r="H4" s="224"/>
      <c r="I4" s="224"/>
      <c r="J4" s="224"/>
      <c r="K4" s="224"/>
    </row>
    <row r="5" spans="1:11" x14ac:dyDescent="0.45">
      <c r="A5" s="185">
        <f t="shared" si="0"/>
        <v>3</v>
      </c>
      <c r="B5" s="186">
        <v>1032418</v>
      </c>
      <c r="C5" s="187" t="s">
        <v>241</v>
      </c>
      <c r="D5" s="187" t="s">
        <v>250</v>
      </c>
      <c r="F5" s="224"/>
      <c r="G5" s="224"/>
      <c r="H5" s="224"/>
      <c r="I5" s="224"/>
      <c r="J5" s="224"/>
      <c r="K5" s="224"/>
    </row>
    <row r="6" spans="1:11" x14ac:dyDescent="0.45">
      <c r="A6" s="185">
        <f t="shared" si="0"/>
        <v>4</v>
      </c>
      <c r="B6" s="186">
        <v>1032419</v>
      </c>
      <c r="C6" s="187" t="s">
        <v>242</v>
      </c>
      <c r="D6" s="187" t="s">
        <v>251</v>
      </c>
      <c r="F6" s="224"/>
      <c r="G6" s="224"/>
      <c r="H6" s="224"/>
      <c r="I6" s="224"/>
      <c r="J6" s="224"/>
      <c r="K6" s="224"/>
    </row>
    <row r="7" spans="1:11" x14ac:dyDescent="0.45">
      <c r="A7" s="185">
        <f t="shared" si="0"/>
        <v>5</v>
      </c>
      <c r="B7" s="186">
        <v>1032420</v>
      </c>
      <c r="C7" s="187" t="s">
        <v>243</v>
      </c>
      <c r="D7" s="187" t="s">
        <v>252</v>
      </c>
      <c r="F7" s="224"/>
      <c r="G7" s="224"/>
      <c r="H7" s="224"/>
      <c r="I7" s="224"/>
      <c r="J7" s="224"/>
      <c r="K7" s="224"/>
    </row>
    <row r="8" spans="1:11" x14ac:dyDescent="0.45">
      <c r="A8" s="185">
        <f t="shared" si="0"/>
        <v>6</v>
      </c>
      <c r="B8" s="186">
        <v>1032421</v>
      </c>
      <c r="C8" s="187" t="s">
        <v>247</v>
      </c>
      <c r="D8" s="187" t="s">
        <v>253</v>
      </c>
      <c r="F8" s="224"/>
      <c r="G8" s="224"/>
      <c r="H8" s="224"/>
      <c r="I8" s="224"/>
      <c r="J8" s="224"/>
      <c r="K8" s="224"/>
    </row>
    <row r="9" spans="1:11" x14ac:dyDescent="0.45">
      <c r="A9" s="185">
        <f t="shared" si="0"/>
        <v>7</v>
      </c>
      <c r="B9" s="186">
        <v>1032422</v>
      </c>
      <c r="C9" s="187" t="s">
        <v>244</v>
      </c>
      <c r="D9" s="187" t="s">
        <v>254</v>
      </c>
    </row>
    <row r="10" spans="1:11" x14ac:dyDescent="0.45">
      <c r="A10" s="185">
        <f t="shared" si="0"/>
        <v>8</v>
      </c>
      <c r="B10" s="186">
        <v>1032423</v>
      </c>
      <c r="C10" s="187" t="s">
        <v>245</v>
      </c>
      <c r="D10" s="187" t="s">
        <v>255</v>
      </c>
    </row>
    <row r="11" spans="1:11" x14ac:dyDescent="0.45">
      <c r="A11" s="185">
        <f t="shared" si="0"/>
        <v>9</v>
      </c>
      <c r="B11" s="186">
        <v>1032424</v>
      </c>
      <c r="C11" s="187" t="s">
        <v>246</v>
      </c>
      <c r="D11" s="187" t="s">
        <v>256</v>
      </c>
    </row>
    <row r="12" spans="1:11" x14ac:dyDescent="0.45">
      <c r="A12" s="185" t="str">
        <f t="shared" si="0"/>
        <v/>
      </c>
      <c r="B12" s="186"/>
      <c r="C12" s="187"/>
      <c r="D12" s="187"/>
    </row>
    <row r="13" spans="1:11" x14ac:dyDescent="0.45">
      <c r="A13" s="185" t="str">
        <f t="shared" si="0"/>
        <v/>
      </c>
      <c r="B13" s="186"/>
      <c r="C13" s="187"/>
      <c r="D13" s="187"/>
    </row>
    <row r="14" spans="1:11" x14ac:dyDescent="0.45">
      <c r="A14" s="185" t="str">
        <f t="shared" si="0"/>
        <v/>
      </c>
      <c r="B14" s="186"/>
      <c r="C14" s="187"/>
      <c r="D14" s="187"/>
    </row>
    <row r="15" spans="1:11" x14ac:dyDescent="0.45">
      <c r="A15" s="185" t="str">
        <f t="shared" si="0"/>
        <v/>
      </c>
      <c r="B15" s="186"/>
      <c r="C15" s="187"/>
      <c r="D15" s="187"/>
    </row>
    <row r="16" spans="1:11" x14ac:dyDescent="0.45">
      <c r="A16" s="185" t="str">
        <f t="shared" si="0"/>
        <v/>
      </c>
      <c r="B16" s="186"/>
      <c r="C16" s="187"/>
      <c r="D16" s="187"/>
    </row>
    <row r="17" spans="1:4" x14ac:dyDescent="0.45">
      <c r="A17" s="185" t="str">
        <f t="shared" si="0"/>
        <v/>
      </c>
      <c r="B17" s="186"/>
      <c r="C17" s="187"/>
      <c r="D17" s="187"/>
    </row>
    <row r="18" spans="1:4" x14ac:dyDescent="0.45">
      <c r="A18" s="185" t="str">
        <f t="shared" si="0"/>
        <v/>
      </c>
      <c r="B18" s="186"/>
      <c r="C18" s="187"/>
      <c r="D18" s="187"/>
    </row>
    <row r="19" spans="1:4" x14ac:dyDescent="0.45">
      <c r="A19" s="185" t="str">
        <f t="shared" si="0"/>
        <v/>
      </c>
      <c r="B19" s="186"/>
      <c r="C19" s="187"/>
      <c r="D19" s="187"/>
    </row>
    <row r="20" spans="1:4" x14ac:dyDescent="0.45">
      <c r="A20" s="185" t="str">
        <f t="shared" si="0"/>
        <v/>
      </c>
      <c r="B20" s="186"/>
      <c r="C20" s="187"/>
      <c r="D20" s="187"/>
    </row>
    <row r="21" spans="1:4" x14ac:dyDescent="0.45">
      <c r="A21" s="185" t="str">
        <f t="shared" si="0"/>
        <v/>
      </c>
      <c r="B21" s="186"/>
      <c r="C21" s="187"/>
      <c r="D21" s="187"/>
    </row>
    <row r="22" spans="1:4" x14ac:dyDescent="0.45">
      <c r="A22" s="185" t="str">
        <f t="shared" si="0"/>
        <v/>
      </c>
      <c r="B22" s="186"/>
      <c r="C22" s="187"/>
      <c r="D22" s="187"/>
    </row>
    <row r="23" spans="1:4" x14ac:dyDescent="0.45">
      <c r="A23" s="185" t="str">
        <f t="shared" si="0"/>
        <v/>
      </c>
      <c r="B23" s="186"/>
      <c r="C23" s="187"/>
      <c r="D23" s="187"/>
    </row>
    <row r="24" spans="1:4" x14ac:dyDescent="0.45">
      <c r="A24" s="185" t="str">
        <f t="shared" si="0"/>
        <v/>
      </c>
      <c r="B24" s="186"/>
      <c r="C24" s="187"/>
      <c r="D24" s="187"/>
    </row>
    <row r="25" spans="1:4" x14ac:dyDescent="0.45">
      <c r="A25" s="185" t="str">
        <f t="shared" si="0"/>
        <v/>
      </c>
      <c r="B25" s="186"/>
      <c r="C25" s="187"/>
      <c r="D25" s="187"/>
    </row>
    <row r="26" spans="1:4" x14ac:dyDescent="0.45">
      <c r="A26" s="185" t="str">
        <f t="shared" si="0"/>
        <v/>
      </c>
      <c r="B26" s="186"/>
      <c r="C26" s="187"/>
      <c r="D26" s="187"/>
    </row>
    <row r="27" spans="1:4" x14ac:dyDescent="0.45">
      <c r="A27" s="185" t="str">
        <f t="shared" si="0"/>
        <v/>
      </c>
      <c r="B27" s="186"/>
      <c r="C27" s="187"/>
      <c r="D27" s="187"/>
    </row>
    <row r="28" spans="1:4" x14ac:dyDescent="0.45">
      <c r="A28" s="185" t="str">
        <f t="shared" si="0"/>
        <v/>
      </c>
      <c r="B28" s="186"/>
      <c r="C28" s="187"/>
      <c r="D28" s="187"/>
    </row>
    <row r="29" spans="1:4" x14ac:dyDescent="0.45">
      <c r="A29" s="185" t="str">
        <f t="shared" si="0"/>
        <v/>
      </c>
      <c r="B29" s="186"/>
      <c r="C29" s="187"/>
      <c r="D29" s="187"/>
    </row>
    <row r="30" spans="1:4" x14ac:dyDescent="0.45">
      <c r="A30" s="185" t="str">
        <f t="shared" si="0"/>
        <v/>
      </c>
      <c r="B30" s="186"/>
      <c r="C30" s="187"/>
      <c r="D30" s="187"/>
    </row>
    <row r="31" spans="1:4" x14ac:dyDescent="0.45">
      <c r="A31" s="185" t="str">
        <f t="shared" si="0"/>
        <v/>
      </c>
      <c r="B31" s="186"/>
      <c r="C31" s="187"/>
      <c r="D31" s="187"/>
    </row>
    <row r="32" spans="1:4" x14ac:dyDescent="0.45">
      <c r="A32" s="185" t="str">
        <f t="shared" si="0"/>
        <v/>
      </c>
      <c r="B32" s="186"/>
      <c r="C32" s="187"/>
      <c r="D32" s="187"/>
    </row>
    <row r="33" spans="1:4" x14ac:dyDescent="0.45">
      <c r="A33" s="185" t="str">
        <f t="shared" si="0"/>
        <v/>
      </c>
      <c r="B33" s="186"/>
      <c r="C33" s="187"/>
      <c r="D33" s="187"/>
    </row>
    <row r="34" spans="1:4" x14ac:dyDescent="0.45">
      <c r="A34" s="185" t="str">
        <f t="shared" si="0"/>
        <v/>
      </c>
      <c r="B34" s="186"/>
      <c r="C34" s="187"/>
      <c r="D34" s="187"/>
    </row>
    <row r="35" spans="1:4" x14ac:dyDescent="0.45">
      <c r="A35" s="185" t="str">
        <f t="shared" si="0"/>
        <v/>
      </c>
      <c r="B35" s="186"/>
      <c r="C35" s="187"/>
      <c r="D35" s="187"/>
    </row>
    <row r="36" spans="1:4" x14ac:dyDescent="0.45">
      <c r="A36" s="185" t="str">
        <f t="shared" si="0"/>
        <v/>
      </c>
      <c r="B36" s="186"/>
      <c r="C36" s="187"/>
      <c r="D36" s="187"/>
    </row>
    <row r="37" spans="1:4" x14ac:dyDescent="0.45">
      <c r="A37" s="185" t="str">
        <f t="shared" si="0"/>
        <v/>
      </c>
      <c r="B37" s="186"/>
      <c r="C37" s="187"/>
      <c r="D37" s="187"/>
    </row>
    <row r="38" spans="1:4" x14ac:dyDescent="0.45">
      <c r="A38" s="185" t="str">
        <f t="shared" si="0"/>
        <v/>
      </c>
      <c r="B38" s="186"/>
      <c r="C38" s="187"/>
      <c r="D38" s="187"/>
    </row>
    <row r="39" spans="1:4" x14ac:dyDescent="0.45">
      <c r="A39" s="185" t="str">
        <f t="shared" si="0"/>
        <v/>
      </c>
      <c r="B39" s="186"/>
      <c r="C39" s="187"/>
      <c r="D39" s="187"/>
    </row>
    <row r="40" spans="1:4" x14ac:dyDescent="0.45">
      <c r="A40" s="185" t="str">
        <f t="shared" si="0"/>
        <v/>
      </c>
      <c r="B40" s="186"/>
      <c r="C40" s="187"/>
      <c r="D40" s="187"/>
    </row>
    <row r="41" spans="1:4" x14ac:dyDescent="0.45">
      <c r="A41" s="185" t="str">
        <f t="shared" si="0"/>
        <v/>
      </c>
      <c r="B41" s="186"/>
      <c r="C41" s="187"/>
      <c r="D41" s="187"/>
    </row>
    <row r="42" spans="1:4" x14ac:dyDescent="0.45">
      <c r="A42" s="185" t="str">
        <f t="shared" si="0"/>
        <v/>
      </c>
      <c r="B42" s="186"/>
      <c r="C42" s="187"/>
      <c r="D42" s="187"/>
    </row>
    <row r="43" spans="1:4" x14ac:dyDescent="0.45">
      <c r="A43" s="185" t="str">
        <f t="shared" si="0"/>
        <v/>
      </c>
      <c r="B43" s="186"/>
      <c r="C43" s="187"/>
      <c r="D43" s="187"/>
    </row>
    <row r="44" spans="1:4" x14ac:dyDescent="0.45">
      <c r="A44" s="185" t="str">
        <f t="shared" si="0"/>
        <v/>
      </c>
      <c r="B44" s="186"/>
      <c r="C44" s="187"/>
      <c r="D44" s="187"/>
    </row>
    <row r="45" spans="1:4" x14ac:dyDescent="0.45">
      <c r="A45" s="185" t="str">
        <f t="shared" si="0"/>
        <v/>
      </c>
      <c r="B45" s="186"/>
      <c r="C45" s="187"/>
      <c r="D45" s="187"/>
    </row>
    <row r="46" spans="1:4" x14ac:dyDescent="0.45">
      <c r="A46" s="185" t="str">
        <f t="shared" si="0"/>
        <v/>
      </c>
      <c r="B46" s="186"/>
      <c r="C46" s="187"/>
      <c r="D46" s="187"/>
    </row>
    <row r="47" spans="1:4" x14ac:dyDescent="0.45">
      <c r="A47" s="185" t="str">
        <f t="shared" si="0"/>
        <v/>
      </c>
      <c r="B47" s="186"/>
      <c r="C47" s="187"/>
      <c r="D47" s="187"/>
    </row>
    <row r="48" spans="1:4" x14ac:dyDescent="0.45">
      <c r="A48" s="185" t="str">
        <f t="shared" si="0"/>
        <v/>
      </c>
      <c r="B48" s="186"/>
      <c r="C48" s="187"/>
      <c r="D48" s="187"/>
    </row>
    <row r="49" spans="1:4" x14ac:dyDescent="0.45">
      <c r="A49" s="185" t="str">
        <f t="shared" si="0"/>
        <v/>
      </c>
      <c r="B49" s="186"/>
      <c r="C49" s="187"/>
      <c r="D49" s="187"/>
    </row>
    <row r="50" spans="1:4" x14ac:dyDescent="0.45">
      <c r="A50" s="185" t="str">
        <f t="shared" si="0"/>
        <v/>
      </c>
      <c r="B50" s="186"/>
      <c r="C50" s="187"/>
      <c r="D50" s="187"/>
    </row>
    <row r="51" spans="1:4" x14ac:dyDescent="0.45">
      <c r="A51" s="185" t="str">
        <f t="shared" si="0"/>
        <v/>
      </c>
      <c r="B51" s="186"/>
      <c r="C51" s="187"/>
      <c r="D51" s="187"/>
    </row>
    <row r="52" spans="1:4" x14ac:dyDescent="0.45">
      <c r="A52" s="185" t="str">
        <f t="shared" si="0"/>
        <v/>
      </c>
      <c r="B52" s="186"/>
      <c r="C52" s="187"/>
      <c r="D52" s="187"/>
    </row>
    <row r="53" spans="1:4" x14ac:dyDescent="0.45">
      <c r="A53" s="185" t="str">
        <f t="shared" si="0"/>
        <v/>
      </c>
      <c r="B53" s="186"/>
      <c r="C53" s="187"/>
      <c r="D53" s="187"/>
    </row>
    <row r="54" spans="1:4" x14ac:dyDescent="0.45">
      <c r="A54" s="185" t="str">
        <f t="shared" si="0"/>
        <v/>
      </c>
      <c r="B54" s="186"/>
      <c r="C54" s="187"/>
      <c r="D54" s="187"/>
    </row>
    <row r="55" spans="1:4" x14ac:dyDescent="0.45">
      <c r="A55" s="185" t="str">
        <f t="shared" si="0"/>
        <v/>
      </c>
      <c r="B55" s="186"/>
      <c r="C55" s="187"/>
      <c r="D55" s="187"/>
    </row>
    <row r="56" spans="1:4" x14ac:dyDescent="0.45">
      <c r="A56" s="185" t="str">
        <f t="shared" si="0"/>
        <v/>
      </c>
      <c r="B56" s="186"/>
      <c r="C56" s="187"/>
      <c r="D56" s="187"/>
    </row>
    <row r="57" spans="1:4" x14ac:dyDescent="0.45">
      <c r="A57" s="185" t="str">
        <f t="shared" si="0"/>
        <v/>
      </c>
      <c r="B57" s="186"/>
      <c r="C57" s="187"/>
      <c r="D57" s="187"/>
    </row>
    <row r="58" spans="1:4" x14ac:dyDescent="0.45">
      <c r="A58" s="185" t="str">
        <f t="shared" si="0"/>
        <v/>
      </c>
      <c r="B58" s="186"/>
      <c r="C58" s="187"/>
      <c r="D58" s="187"/>
    </row>
    <row r="59" spans="1:4" x14ac:dyDescent="0.45">
      <c r="A59" s="185" t="str">
        <f t="shared" si="0"/>
        <v/>
      </c>
      <c r="B59" s="186"/>
      <c r="C59" s="187"/>
      <c r="D59" s="187"/>
    </row>
    <row r="60" spans="1:4" x14ac:dyDescent="0.45">
      <c r="A60" s="185" t="str">
        <f t="shared" si="0"/>
        <v/>
      </c>
      <c r="B60" s="186"/>
      <c r="C60" s="187"/>
      <c r="D60" s="187"/>
    </row>
    <row r="61" spans="1:4" x14ac:dyDescent="0.45">
      <c r="A61" s="185" t="str">
        <f t="shared" si="0"/>
        <v/>
      </c>
      <c r="B61" s="186"/>
      <c r="C61" s="187"/>
      <c r="D61" s="187"/>
    </row>
    <row r="62" spans="1:4" x14ac:dyDescent="0.45">
      <c r="A62" s="185" t="str">
        <f t="shared" si="0"/>
        <v/>
      </c>
      <c r="B62" s="186"/>
      <c r="C62" s="187"/>
      <c r="D62" s="187"/>
    </row>
    <row r="63" spans="1:4" x14ac:dyDescent="0.45">
      <c r="A63" s="185" t="str">
        <f t="shared" si="0"/>
        <v/>
      </c>
      <c r="B63" s="186"/>
      <c r="C63" s="187"/>
      <c r="D63" s="187"/>
    </row>
    <row r="64" spans="1:4" x14ac:dyDescent="0.45">
      <c r="A64" s="185" t="str">
        <f t="shared" si="0"/>
        <v/>
      </c>
      <c r="B64" s="186"/>
      <c r="C64" s="187"/>
      <c r="D64" s="187"/>
    </row>
    <row r="65" spans="1:4" x14ac:dyDescent="0.45">
      <c r="A65" s="185" t="str">
        <f t="shared" si="0"/>
        <v/>
      </c>
      <c r="B65" s="186"/>
      <c r="C65" s="187"/>
      <c r="D65" s="187"/>
    </row>
    <row r="66" spans="1:4" x14ac:dyDescent="0.45">
      <c r="A66" s="185" t="str">
        <f t="shared" si="0"/>
        <v/>
      </c>
      <c r="B66" s="186"/>
      <c r="C66" s="187"/>
      <c r="D66" s="187"/>
    </row>
    <row r="67" spans="1:4" x14ac:dyDescent="0.45">
      <c r="A67" s="185" t="str">
        <f t="shared" si="0"/>
        <v/>
      </c>
      <c r="B67" s="186"/>
      <c r="C67" s="187"/>
      <c r="D67" s="187"/>
    </row>
    <row r="68" spans="1:4" x14ac:dyDescent="0.45">
      <c r="A68" s="185" t="str">
        <f t="shared" ref="A68:A131" si="1">IF(B68="","",ROW()-2)</f>
        <v/>
      </c>
      <c r="B68" s="186"/>
      <c r="C68" s="187"/>
      <c r="D68" s="187"/>
    </row>
    <row r="69" spans="1:4" x14ac:dyDescent="0.45">
      <c r="A69" s="185" t="str">
        <f t="shared" si="1"/>
        <v/>
      </c>
      <c r="B69" s="186"/>
      <c r="C69" s="187"/>
      <c r="D69" s="187"/>
    </row>
    <row r="70" spans="1:4" x14ac:dyDescent="0.45">
      <c r="A70" s="185" t="str">
        <f t="shared" si="1"/>
        <v/>
      </c>
      <c r="B70" s="186"/>
      <c r="C70" s="187"/>
      <c r="D70" s="187"/>
    </row>
    <row r="71" spans="1:4" x14ac:dyDescent="0.45">
      <c r="A71" s="185" t="str">
        <f t="shared" si="1"/>
        <v/>
      </c>
      <c r="B71" s="186"/>
      <c r="C71" s="187"/>
      <c r="D71" s="187"/>
    </row>
    <row r="72" spans="1:4" x14ac:dyDescent="0.45">
      <c r="A72" s="185" t="str">
        <f t="shared" si="1"/>
        <v/>
      </c>
      <c r="B72" s="186"/>
      <c r="C72" s="187"/>
      <c r="D72" s="187"/>
    </row>
    <row r="73" spans="1:4" x14ac:dyDescent="0.45">
      <c r="A73" s="185" t="str">
        <f t="shared" si="1"/>
        <v/>
      </c>
      <c r="B73" s="186"/>
      <c r="C73" s="187"/>
      <c r="D73" s="187"/>
    </row>
    <row r="74" spans="1:4" x14ac:dyDescent="0.45">
      <c r="A74" s="185" t="str">
        <f t="shared" si="1"/>
        <v/>
      </c>
      <c r="B74" s="186"/>
      <c r="C74" s="187"/>
      <c r="D74" s="187"/>
    </row>
    <row r="75" spans="1:4" x14ac:dyDescent="0.45">
      <c r="A75" s="185" t="str">
        <f t="shared" si="1"/>
        <v/>
      </c>
      <c r="B75" s="186"/>
      <c r="C75" s="187"/>
      <c r="D75" s="187"/>
    </row>
    <row r="76" spans="1:4" x14ac:dyDescent="0.45">
      <c r="A76" s="185" t="str">
        <f t="shared" si="1"/>
        <v/>
      </c>
      <c r="B76" s="186"/>
      <c r="C76" s="187"/>
      <c r="D76" s="187"/>
    </row>
    <row r="77" spans="1:4" x14ac:dyDescent="0.45">
      <c r="A77" s="185" t="str">
        <f t="shared" si="1"/>
        <v/>
      </c>
      <c r="B77" s="186"/>
      <c r="C77" s="187"/>
      <c r="D77" s="187"/>
    </row>
    <row r="78" spans="1:4" x14ac:dyDescent="0.45">
      <c r="A78" s="185" t="str">
        <f t="shared" si="1"/>
        <v/>
      </c>
      <c r="B78" s="186"/>
      <c r="C78" s="187"/>
      <c r="D78" s="187"/>
    </row>
    <row r="79" spans="1:4" x14ac:dyDescent="0.45">
      <c r="A79" s="185" t="str">
        <f t="shared" si="1"/>
        <v/>
      </c>
      <c r="B79" s="186"/>
      <c r="C79" s="187"/>
      <c r="D79" s="187"/>
    </row>
    <row r="80" spans="1:4" x14ac:dyDescent="0.45">
      <c r="A80" s="185" t="str">
        <f t="shared" si="1"/>
        <v/>
      </c>
      <c r="B80" s="186"/>
      <c r="C80" s="187"/>
      <c r="D80" s="187"/>
    </row>
    <row r="81" spans="1:4" x14ac:dyDescent="0.45">
      <c r="A81" s="185" t="str">
        <f t="shared" si="1"/>
        <v/>
      </c>
      <c r="B81" s="186"/>
      <c r="C81" s="187"/>
      <c r="D81" s="187"/>
    </row>
    <row r="82" spans="1:4" x14ac:dyDescent="0.45">
      <c r="A82" s="185" t="str">
        <f t="shared" si="1"/>
        <v/>
      </c>
      <c r="B82" s="186"/>
      <c r="C82" s="187"/>
      <c r="D82" s="187"/>
    </row>
    <row r="83" spans="1:4" x14ac:dyDescent="0.45">
      <c r="A83" s="185" t="str">
        <f t="shared" si="1"/>
        <v/>
      </c>
      <c r="B83" s="186"/>
      <c r="C83" s="187"/>
      <c r="D83" s="187"/>
    </row>
    <row r="84" spans="1:4" x14ac:dyDescent="0.45">
      <c r="A84" s="185" t="str">
        <f t="shared" si="1"/>
        <v/>
      </c>
      <c r="B84" s="186"/>
      <c r="C84" s="187"/>
      <c r="D84" s="187"/>
    </row>
    <row r="85" spans="1:4" x14ac:dyDescent="0.45">
      <c r="A85" s="185" t="str">
        <f t="shared" si="1"/>
        <v/>
      </c>
      <c r="B85" s="186"/>
      <c r="C85" s="187"/>
      <c r="D85" s="187"/>
    </row>
    <row r="86" spans="1:4" x14ac:dyDescent="0.45">
      <c r="A86" s="185" t="str">
        <f t="shared" si="1"/>
        <v/>
      </c>
      <c r="B86" s="186"/>
      <c r="C86" s="187"/>
      <c r="D86" s="187"/>
    </row>
    <row r="87" spans="1:4" x14ac:dyDescent="0.45">
      <c r="A87" s="185" t="str">
        <f t="shared" si="1"/>
        <v/>
      </c>
      <c r="B87" s="186"/>
      <c r="C87" s="187"/>
      <c r="D87" s="187"/>
    </row>
    <row r="88" spans="1:4" x14ac:dyDescent="0.45">
      <c r="A88" s="185" t="str">
        <f t="shared" si="1"/>
        <v/>
      </c>
      <c r="B88" s="186"/>
      <c r="C88" s="187"/>
      <c r="D88" s="187"/>
    </row>
    <row r="89" spans="1:4" x14ac:dyDescent="0.45">
      <c r="A89" s="185" t="str">
        <f t="shared" si="1"/>
        <v/>
      </c>
      <c r="B89" s="186"/>
      <c r="C89" s="187"/>
      <c r="D89" s="187"/>
    </row>
    <row r="90" spans="1:4" x14ac:dyDescent="0.45">
      <c r="A90" s="185" t="str">
        <f t="shared" si="1"/>
        <v/>
      </c>
      <c r="B90" s="186"/>
      <c r="C90" s="187"/>
      <c r="D90" s="187"/>
    </row>
    <row r="91" spans="1:4" x14ac:dyDescent="0.45">
      <c r="A91" s="185" t="str">
        <f t="shared" si="1"/>
        <v/>
      </c>
      <c r="B91" s="186"/>
      <c r="C91" s="187"/>
      <c r="D91" s="187"/>
    </row>
    <row r="92" spans="1:4" x14ac:dyDescent="0.45">
      <c r="A92" s="185" t="str">
        <f t="shared" si="1"/>
        <v/>
      </c>
      <c r="B92" s="186"/>
      <c r="C92" s="187"/>
      <c r="D92" s="187"/>
    </row>
    <row r="93" spans="1:4" x14ac:dyDescent="0.45">
      <c r="A93" s="185" t="str">
        <f t="shared" si="1"/>
        <v/>
      </c>
      <c r="B93" s="186"/>
      <c r="C93" s="187"/>
      <c r="D93" s="187"/>
    </row>
    <row r="94" spans="1:4" x14ac:dyDescent="0.45">
      <c r="A94" s="185" t="str">
        <f t="shared" si="1"/>
        <v/>
      </c>
      <c r="B94" s="186"/>
      <c r="C94" s="187"/>
      <c r="D94" s="187"/>
    </row>
    <row r="95" spans="1:4" x14ac:dyDescent="0.45">
      <c r="A95" s="185" t="str">
        <f t="shared" si="1"/>
        <v/>
      </c>
      <c r="B95" s="186"/>
      <c r="C95" s="187"/>
      <c r="D95" s="187"/>
    </row>
    <row r="96" spans="1:4" x14ac:dyDescent="0.45">
      <c r="A96" s="185" t="str">
        <f t="shared" si="1"/>
        <v/>
      </c>
      <c r="B96" s="186"/>
      <c r="C96" s="187"/>
      <c r="D96" s="187"/>
    </row>
    <row r="97" spans="1:4" x14ac:dyDescent="0.45">
      <c r="A97" s="185" t="str">
        <f t="shared" si="1"/>
        <v/>
      </c>
      <c r="B97" s="186"/>
      <c r="C97" s="187"/>
      <c r="D97" s="187"/>
    </row>
    <row r="98" spans="1:4" x14ac:dyDescent="0.45">
      <c r="A98" s="185" t="str">
        <f t="shared" si="1"/>
        <v/>
      </c>
      <c r="B98" s="186"/>
      <c r="C98" s="187"/>
      <c r="D98" s="187"/>
    </row>
    <row r="99" spans="1:4" x14ac:dyDescent="0.45">
      <c r="A99" s="185" t="str">
        <f t="shared" si="1"/>
        <v/>
      </c>
      <c r="B99" s="186"/>
      <c r="C99" s="187"/>
      <c r="D99" s="187"/>
    </row>
    <row r="100" spans="1:4" x14ac:dyDescent="0.45">
      <c r="A100" s="185" t="str">
        <f t="shared" si="1"/>
        <v/>
      </c>
      <c r="B100" s="186"/>
      <c r="C100" s="187"/>
      <c r="D100" s="187"/>
    </row>
    <row r="101" spans="1:4" x14ac:dyDescent="0.45">
      <c r="A101" s="185" t="str">
        <f t="shared" si="1"/>
        <v/>
      </c>
      <c r="B101" s="186"/>
      <c r="C101" s="187"/>
      <c r="D101" s="187"/>
    </row>
    <row r="102" spans="1:4" x14ac:dyDescent="0.45">
      <c r="A102" s="185" t="str">
        <f t="shared" si="1"/>
        <v/>
      </c>
      <c r="B102" s="186"/>
      <c r="C102" s="187"/>
      <c r="D102" s="187"/>
    </row>
    <row r="103" spans="1:4" x14ac:dyDescent="0.45">
      <c r="A103" s="185" t="str">
        <f t="shared" si="1"/>
        <v/>
      </c>
      <c r="B103" s="186"/>
      <c r="C103" s="187"/>
      <c r="D103" s="187"/>
    </row>
    <row r="104" spans="1:4" x14ac:dyDescent="0.45">
      <c r="A104" s="185" t="str">
        <f t="shared" si="1"/>
        <v/>
      </c>
      <c r="B104" s="186"/>
      <c r="C104" s="187"/>
      <c r="D104" s="187"/>
    </row>
    <row r="105" spans="1:4" x14ac:dyDescent="0.45">
      <c r="A105" s="185" t="str">
        <f t="shared" si="1"/>
        <v/>
      </c>
      <c r="B105" s="186"/>
      <c r="C105" s="187"/>
      <c r="D105" s="187"/>
    </row>
    <row r="106" spans="1:4" x14ac:dyDescent="0.45">
      <c r="A106" s="185" t="str">
        <f t="shared" si="1"/>
        <v/>
      </c>
      <c r="B106" s="186"/>
      <c r="C106" s="187"/>
      <c r="D106" s="187"/>
    </row>
    <row r="107" spans="1:4" x14ac:dyDescent="0.45">
      <c r="A107" s="185" t="str">
        <f t="shared" si="1"/>
        <v/>
      </c>
      <c r="B107" s="186"/>
      <c r="C107" s="187"/>
      <c r="D107" s="187"/>
    </row>
    <row r="108" spans="1:4" x14ac:dyDescent="0.45">
      <c r="A108" s="185" t="str">
        <f t="shared" si="1"/>
        <v/>
      </c>
      <c r="B108" s="186"/>
      <c r="C108" s="187"/>
      <c r="D108" s="187"/>
    </row>
    <row r="109" spans="1:4" x14ac:dyDescent="0.45">
      <c r="A109" s="185" t="str">
        <f t="shared" si="1"/>
        <v/>
      </c>
      <c r="B109" s="186"/>
      <c r="C109" s="187"/>
      <c r="D109" s="187"/>
    </row>
    <row r="110" spans="1:4" x14ac:dyDescent="0.45">
      <c r="A110" s="185" t="str">
        <f t="shared" si="1"/>
        <v/>
      </c>
      <c r="B110" s="186"/>
      <c r="C110" s="187"/>
      <c r="D110" s="187"/>
    </row>
    <row r="111" spans="1:4" x14ac:dyDescent="0.45">
      <c r="A111" s="185" t="str">
        <f t="shared" si="1"/>
        <v/>
      </c>
      <c r="B111" s="186"/>
      <c r="C111" s="187"/>
      <c r="D111" s="187"/>
    </row>
    <row r="112" spans="1:4" x14ac:dyDescent="0.45">
      <c r="A112" s="185" t="str">
        <f t="shared" si="1"/>
        <v/>
      </c>
      <c r="B112" s="186"/>
      <c r="C112" s="187"/>
      <c r="D112" s="187"/>
    </row>
    <row r="113" spans="1:4" x14ac:dyDescent="0.45">
      <c r="A113" s="190" t="str">
        <f t="shared" si="1"/>
        <v/>
      </c>
    </row>
    <row r="114" spans="1:4" x14ac:dyDescent="0.45">
      <c r="A114" s="185" t="str">
        <f t="shared" si="1"/>
        <v/>
      </c>
      <c r="B114" s="186"/>
      <c r="C114" s="187"/>
      <c r="D114" s="187"/>
    </row>
    <row r="115" spans="1:4" x14ac:dyDescent="0.45">
      <c r="A115" s="185" t="str">
        <f t="shared" si="1"/>
        <v/>
      </c>
      <c r="B115" s="186"/>
      <c r="C115" s="187"/>
      <c r="D115" s="187"/>
    </row>
    <row r="116" spans="1:4" x14ac:dyDescent="0.45">
      <c r="A116" s="185" t="str">
        <f t="shared" si="1"/>
        <v/>
      </c>
      <c r="B116" s="186"/>
      <c r="C116" s="187"/>
      <c r="D116" s="187"/>
    </row>
    <row r="117" spans="1:4" x14ac:dyDescent="0.45">
      <c r="A117" s="185" t="str">
        <f t="shared" si="1"/>
        <v/>
      </c>
      <c r="B117" s="186"/>
      <c r="C117" s="187"/>
      <c r="D117" s="187"/>
    </row>
    <row r="118" spans="1:4" x14ac:dyDescent="0.45">
      <c r="A118" s="185" t="str">
        <f t="shared" si="1"/>
        <v/>
      </c>
      <c r="B118" s="186"/>
      <c r="C118" s="187"/>
      <c r="D118" s="187"/>
    </row>
    <row r="119" spans="1:4" x14ac:dyDescent="0.45">
      <c r="A119" s="185" t="str">
        <f t="shared" si="1"/>
        <v/>
      </c>
      <c r="B119" s="186"/>
      <c r="C119" s="187"/>
      <c r="D119" s="187"/>
    </row>
    <row r="120" spans="1:4" x14ac:dyDescent="0.45">
      <c r="A120" s="185" t="str">
        <f t="shared" si="1"/>
        <v/>
      </c>
      <c r="B120" s="186"/>
      <c r="C120" s="187"/>
      <c r="D120" s="187"/>
    </row>
    <row r="121" spans="1:4" x14ac:dyDescent="0.45">
      <c r="A121" s="185" t="str">
        <f t="shared" si="1"/>
        <v/>
      </c>
      <c r="B121" s="186"/>
      <c r="C121" s="187"/>
      <c r="D121" s="187"/>
    </row>
    <row r="122" spans="1:4" x14ac:dyDescent="0.45">
      <c r="A122" s="185" t="str">
        <f t="shared" si="1"/>
        <v/>
      </c>
      <c r="B122" s="186"/>
      <c r="C122" s="187"/>
      <c r="D122" s="187"/>
    </row>
    <row r="123" spans="1:4" x14ac:dyDescent="0.45">
      <c r="A123" s="185" t="str">
        <f t="shared" si="1"/>
        <v/>
      </c>
      <c r="B123" s="186"/>
      <c r="C123" s="187"/>
      <c r="D123" s="187"/>
    </row>
    <row r="124" spans="1:4" x14ac:dyDescent="0.45">
      <c r="A124" s="185" t="str">
        <f t="shared" si="1"/>
        <v/>
      </c>
      <c r="B124" s="186"/>
      <c r="C124" s="187"/>
      <c r="D124" s="187"/>
    </row>
    <row r="125" spans="1:4" x14ac:dyDescent="0.45">
      <c r="A125" s="185" t="str">
        <f t="shared" si="1"/>
        <v/>
      </c>
      <c r="B125" s="186"/>
      <c r="C125" s="187"/>
      <c r="D125" s="187"/>
    </row>
    <row r="126" spans="1:4" x14ac:dyDescent="0.45">
      <c r="A126" s="185" t="str">
        <f t="shared" si="1"/>
        <v/>
      </c>
      <c r="B126" s="186"/>
      <c r="C126" s="187"/>
      <c r="D126" s="187"/>
    </row>
    <row r="127" spans="1:4" x14ac:dyDescent="0.45">
      <c r="A127" s="185" t="str">
        <f t="shared" si="1"/>
        <v/>
      </c>
      <c r="B127" s="186"/>
      <c r="C127" s="187"/>
      <c r="D127" s="187"/>
    </row>
    <row r="128" spans="1:4" x14ac:dyDescent="0.45">
      <c r="A128" s="185" t="str">
        <f t="shared" si="1"/>
        <v/>
      </c>
      <c r="B128" s="186"/>
      <c r="C128" s="187"/>
      <c r="D128" s="187"/>
    </row>
    <row r="129" spans="1:4" x14ac:dyDescent="0.45">
      <c r="A129" s="185" t="str">
        <f t="shared" si="1"/>
        <v/>
      </c>
      <c r="B129" s="186"/>
      <c r="C129" s="187"/>
      <c r="D129" s="187"/>
    </row>
    <row r="130" spans="1:4" x14ac:dyDescent="0.45">
      <c r="A130" s="185" t="str">
        <f t="shared" si="1"/>
        <v/>
      </c>
      <c r="B130" s="186"/>
      <c r="C130" s="187"/>
      <c r="D130" s="187"/>
    </row>
    <row r="131" spans="1:4" x14ac:dyDescent="0.45">
      <c r="A131" s="185" t="str">
        <f t="shared" si="1"/>
        <v/>
      </c>
      <c r="B131" s="186"/>
      <c r="C131" s="187"/>
      <c r="D131" s="187"/>
    </row>
    <row r="132" spans="1:4" x14ac:dyDescent="0.45">
      <c r="A132" s="185" t="str">
        <f t="shared" ref="A132:A195" si="2">IF(B132="","",ROW()-2)</f>
        <v/>
      </c>
      <c r="B132" s="186"/>
      <c r="C132" s="187"/>
      <c r="D132" s="187"/>
    </row>
    <row r="133" spans="1:4" x14ac:dyDescent="0.45">
      <c r="A133" s="185" t="str">
        <f t="shared" si="2"/>
        <v/>
      </c>
      <c r="B133" s="186"/>
      <c r="C133" s="187"/>
      <c r="D133" s="187"/>
    </row>
    <row r="134" spans="1:4" x14ac:dyDescent="0.45">
      <c r="A134" s="185" t="str">
        <f t="shared" si="2"/>
        <v/>
      </c>
      <c r="B134" s="186"/>
      <c r="C134" s="187"/>
      <c r="D134" s="187"/>
    </row>
    <row r="135" spans="1:4" x14ac:dyDescent="0.45">
      <c r="A135" s="185" t="str">
        <f t="shared" si="2"/>
        <v/>
      </c>
      <c r="B135" s="186"/>
      <c r="C135" s="187"/>
      <c r="D135" s="187"/>
    </row>
    <row r="136" spans="1:4" x14ac:dyDescent="0.45">
      <c r="A136" s="185" t="str">
        <f t="shared" si="2"/>
        <v/>
      </c>
      <c r="B136" s="186"/>
      <c r="C136" s="187"/>
      <c r="D136" s="187"/>
    </row>
    <row r="137" spans="1:4" x14ac:dyDescent="0.45">
      <c r="A137" s="185" t="str">
        <f t="shared" si="2"/>
        <v/>
      </c>
      <c r="B137" s="186"/>
      <c r="C137" s="187"/>
      <c r="D137" s="187"/>
    </row>
    <row r="138" spans="1:4" x14ac:dyDescent="0.45">
      <c r="A138" s="185" t="str">
        <f t="shared" si="2"/>
        <v/>
      </c>
      <c r="B138" s="186"/>
      <c r="C138" s="187"/>
      <c r="D138" s="187"/>
    </row>
    <row r="139" spans="1:4" x14ac:dyDescent="0.45">
      <c r="A139" s="185" t="str">
        <f t="shared" si="2"/>
        <v/>
      </c>
      <c r="B139" s="186"/>
      <c r="C139" s="187"/>
      <c r="D139" s="187"/>
    </row>
    <row r="140" spans="1:4" x14ac:dyDescent="0.45">
      <c r="A140" s="185" t="str">
        <f t="shared" si="2"/>
        <v/>
      </c>
      <c r="B140" s="186"/>
      <c r="C140" s="187"/>
      <c r="D140" s="187"/>
    </row>
    <row r="141" spans="1:4" x14ac:dyDescent="0.45">
      <c r="A141" s="185" t="str">
        <f t="shared" si="2"/>
        <v/>
      </c>
      <c r="B141" s="186"/>
      <c r="C141" s="187"/>
      <c r="D141" s="187"/>
    </row>
    <row r="142" spans="1:4" x14ac:dyDescent="0.45">
      <c r="A142" s="185" t="str">
        <f t="shared" si="2"/>
        <v/>
      </c>
      <c r="B142" s="186"/>
      <c r="C142" s="187"/>
      <c r="D142" s="187"/>
    </row>
    <row r="143" spans="1:4" x14ac:dyDescent="0.45">
      <c r="A143" s="185" t="str">
        <f t="shared" si="2"/>
        <v/>
      </c>
      <c r="B143" s="186"/>
      <c r="C143" s="187"/>
      <c r="D143" s="187"/>
    </row>
    <row r="144" spans="1:4" x14ac:dyDescent="0.45">
      <c r="A144" s="185" t="str">
        <f t="shared" si="2"/>
        <v/>
      </c>
      <c r="B144" s="186"/>
      <c r="C144" s="187"/>
      <c r="D144" s="187"/>
    </row>
    <row r="145" spans="1:4" x14ac:dyDescent="0.45">
      <c r="A145" s="185" t="str">
        <f t="shared" si="2"/>
        <v/>
      </c>
      <c r="B145" s="186"/>
      <c r="C145" s="187"/>
      <c r="D145" s="187"/>
    </row>
    <row r="146" spans="1:4" x14ac:dyDescent="0.45">
      <c r="A146" s="185" t="str">
        <f t="shared" si="2"/>
        <v/>
      </c>
      <c r="B146" s="186"/>
      <c r="C146" s="187"/>
      <c r="D146" s="187"/>
    </row>
    <row r="147" spans="1:4" x14ac:dyDescent="0.45">
      <c r="A147" s="185" t="str">
        <f t="shared" si="2"/>
        <v/>
      </c>
      <c r="B147" s="186"/>
      <c r="C147" s="187"/>
      <c r="D147" s="187"/>
    </row>
    <row r="148" spans="1:4" x14ac:dyDescent="0.45">
      <c r="A148" s="185" t="str">
        <f t="shared" si="2"/>
        <v/>
      </c>
      <c r="B148" s="186"/>
      <c r="C148" s="187"/>
      <c r="D148" s="187"/>
    </row>
    <row r="149" spans="1:4" x14ac:dyDescent="0.45">
      <c r="A149" s="185" t="str">
        <f t="shared" si="2"/>
        <v/>
      </c>
      <c r="B149" s="186"/>
      <c r="C149" s="187"/>
      <c r="D149" s="187"/>
    </row>
    <row r="150" spans="1:4" x14ac:dyDescent="0.45">
      <c r="A150" s="185" t="str">
        <f t="shared" si="2"/>
        <v/>
      </c>
      <c r="B150" s="186"/>
      <c r="C150" s="187"/>
      <c r="D150" s="187"/>
    </row>
    <row r="151" spans="1:4" x14ac:dyDescent="0.45">
      <c r="A151" s="185" t="str">
        <f t="shared" si="2"/>
        <v/>
      </c>
      <c r="B151" s="186"/>
      <c r="C151" s="187"/>
      <c r="D151" s="187"/>
    </row>
    <row r="152" spans="1:4" x14ac:dyDescent="0.45">
      <c r="A152" s="185" t="str">
        <f t="shared" si="2"/>
        <v/>
      </c>
      <c r="B152" s="186"/>
      <c r="C152" s="187"/>
      <c r="D152" s="187"/>
    </row>
    <row r="153" spans="1:4" x14ac:dyDescent="0.45">
      <c r="A153" s="185" t="str">
        <f t="shared" si="2"/>
        <v/>
      </c>
      <c r="B153" s="186"/>
      <c r="C153" s="187"/>
      <c r="D153" s="187"/>
    </row>
    <row r="154" spans="1:4" x14ac:dyDescent="0.45">
      <c r="A154" s="185" t="str">
        <f t="shared" si="2"/>
        <v/>
      </c>
      <c r="B154" s="186"/>
      <c r="C154" s="187"/>
      <c r="D154" s="187"/>
    </row>
    <row r="155" spans="1:4" x14ac:dyDescent="0.45">
      <c r="A155" s="185" t="str">
        <f t="shared" si="2"/>
        <v/>
      </c>
      <c r="B155" s="186"/>
      <c r="C155" s="187"/>
      <c r="D155" s="187"/>
    </row>
    <row r="156" spans="1:4" x14ac:dyDescent="0.45">
      <c r="A156" s="185" t="str">
        <f t="shared" si="2"/>
        <v/>
      </c>
      <c r="B156" s="186"/>
      <c r="C156" s="187"/>
      <c r="D156" s="187"/>
    </row>
    <row r="157" spans="1:4" x14ac:dyDescent="0.45">
      <c r="A157" s="185" t="str">
        <f t="shared" si="2"/>
        <v/>
      </c>
      <c r="B157" s="186"/>
      <c r="C157" s="187"/>
      <c r="D157" s="187"/>
    </row>
    <row r="158" spans="1:4" x14ac:dyDescent="0.45">
      <c r="A158" s="185" t="str">
        <f t="shared" si="2"/>
        <v/>
      </c>
      <c r="B158" s="186"/>
      <c r="C158" s="187"/>
      <c r="D158" s="187"/>
    </row>
    <row r="159" spans="1:4" x14ac:dyDescent="0.45">
      <c r="A159" s="185" t="str">
        <f t="shared" si="2"/>
        <v/>
      </c>
      <c r="B159" s="186"/>
      <c r="C159" s="187"/>
      <c r="D159" s="187"/>
    </row>
    <row r="160" spans="1:4" x14ac:dyDescent="0.45">
      <c r="A160" s="185" t="str">
        <f t="shared" si="2"/>
        <v/>
      </c>
      <c r="B160" s="186"/>
      <c r="C160" s="187"/>
      <c r="D160" s="187"/>
    </row>
    <row r="161" spans="1:4" x14ac:dyDescent="0.45">
      <c r="A161" s="185" t="str">
        <f t="shared" si="2"/>
        <v/>
      </c>
      <c r="B161" s="186"/>
      <c r="C161" s="187"/>
      <c r="D161" s="187"/>
    </row>
    <row r="162" spans="1:4" x14ac:dyDescent="0.45">
      <c r="A162" s="185" t="str">
        <f t="shared" si="2"/>
        <v/>
      </c>
      <c r="B162" s="186"/>
      <c r="C162" s="187"/>
      <c r="D162" s="187"/>
    </row>
    <row r="163" spans="1:4" x14ac:dyDescent="0.45">
      <c r="A163" s="185" t="str">
        <f t="shared" si="2"/>
        <v/>
      </c>
      <c r="B163" s="186"/>
      <c r="C163" s="187"/>
      <c r="D163" s="187"/>
    </row>
    <row r="164" spans="1:4" x14ac:dyDescent="0.45">
      <c r="A164" s="185" t="str">
        <f t="shared" si="2"/>
        <v/>
      </c>
      <c r="B164" s="186"/>
      <c r="C164" s="187"/>
      <c r="D164" s="187"/>
    </row>
    <row r="165" spans="1:4" x14ac:dyDescent="0.45">
      <c r="A165" s="185" t="str">
        <f t="shared" si="2"/>
        <v/>
      </c>
      <c r="B165" s="186"/>
      <c r="C165" s="187"/>
      <c r="D165" s="187"/>
    </row>
    <row r="166" spans="1:4" x14ac:dyDescent="0.45">
      <c r="A166" s="185" t="str">
        <f t="shared" si="2"/>
        <v/>
      </c>
      <c r="B166" s="186"/>
      <c r="C166" s="187"/>
      <c r="D166" s="187"/>
    </row>
    <row r="167" spans="1:4" x14ac:dyDescent="0.45">
      <c r="A167" s="185" t="str">
        <f t="shared" si="2"/>
        <v/>
      </c>
      <c r="B167" s="186"/>
      <c r="C167" s="187"/>
      <c r="D167" s="187"/>
    </row>
    <row r="168" spans="1:4" x14ac:dyDescent="0.45">
      <c r="A168" s="185" t="str">
        <f t="shared" si="2"/>
        <v/>
      </c>
      <c r="B168" s="186"/>
      <c r="C168" s="187"/>
      <c r="D168" s="187"/>
    </row>
    <row r="169" spans="1:4" x14ac:dyDescent="0.45">
      <c r="A169" s="185" t="str">
        <f t="shared" si="2"/>
        <v/>
      </c>
      <c r="B169" s="186"/>
      <c r="C169" s="187"/>
      <c r="D169" s="187"/>
    </row>
    <row r="170" spans="1:4" x14ac:dyDescent="0.45">
      <c r="A170" s="185" t="str">
        <f t="shared" si="2"/>
        <v/>
      </c>
      <c r="B170" s="186"/>
      <c r="C170" s="187"/>
      <c r="D170" s="187"/>
    </row>
    <row r="171" spans="1:4" x14ac:dyDescent="0.45">
      <c r="A171" s="185" t="str">
        <f t="shared" si="2"/>
        <v/>
      </c>
      <c r="B171" s="186"/>
      <c r="C171" s="187"/>
      <c r="D171" s="187"/>
    </row>
    <row r="172" spans="1:4" x14ac:dyDescent="0.45">
      <c r="A172" s="185" t="str">
        <f t="shared" si="2"/>
        <v/>
      </c>
      <c r="B172" s="186"/>
      <c r="C172" s="187"/>
      <c r="D172" s="187"/>
    </row>
    <row r="173" spans="1:4" x14ac:dyDescent="0.45">
      <c r="A173" s="185" t="str">
        <f t="shared" si="2"/>
        <v/>
      </c>
      <c r="B173" s="186"/>
      <c r="C173" s="187"/>
      <c r="D173" s="187"/>
    </row>
    <row r="174" spans="1:4" x14ac:dyDescent="0.45">
      <c r="A174" s="185" t="str">
        <f t="shared" si="2"/>
        <v/>
      </c>
      <c r="B174" s="186"/>
      <c r="C174" s="187"/>
      <c r="D174" s="187"/>
    </row>
    <row r="175" spans="1:4" x14ac:dyDescent="0.45">
      <c r="A175" s="185" t="str">
        <f t="shared" si="2"/>
        <v/>
      </c>
      <c r="B175" s="186"/>
      <c r="C175" s="187"/>
      <c r="D175" s="187"/>
    </row>
    <row r="176" spans="1:4" x14ac:dyDescent="0.45">
      <c r="A176" s="185" t="str">
        <f t="shared" si="2"/>
        <v/>
      </c>
      <c r="B176" s="186"/>
      <c r="C176" s="187"/>
      <c r="D176" s="187"/>
    </row>
    <row r="177" spans="1:4" x14ac:dyDescent="0.45">
      <c r="A177" s="185" t="str">
        <f t="shared" si="2"/>
        <v/>
      </c>
      <c r="B177" s="186"/>
      <c r="C177" s="187"/>
      <c r="D177" s="187"/>
    </row>
    <row r="178" spans="1:4" x14ac:dyDescent="0.45">
      <c r="A178" s="185" t="str">
        <f t="shared" si="2"/>
        <v/>
      </c>
      <c r="B178" s="186"/>
      <c r="C178" s="187"/>
      <c r="D178" s="187"/>
    </row>
    <row r="179" spans="1:4" x14ac:dyDescent="0.45">
      <c r="A179" s="185" t="str">
        <f t="shared" si="2"/>
        <v/>
      </c>
      <c r="B179" s="186"/>
      <c r="C179" s="187"/>
      <c r="D179" s="187"/>
    </row>
    <row r="180" spans="1:4" x14ac:dyDescent="0.45">
      <c r="A180" s="185" t="str">
        <f t="shared" si="2"/>
        <v/>
      </c>
      <c r="B180" s="186"/>
      <c r="C180" s="187"/>
      <c r="D180" s="187"/>
    </row>
    <row r="181" spans="1:4" x14ac:dyDescent="0.45">
      <c r="A181" s="185" t="str">
        <f t="shared" si="2"/>
        <v/>
      </c>
      <c r="B181" s="186"/>
      <c r="C181" s="187"/>
      <c r="D181" s="187"/>
    </row>
    <row r="182" spans="1:4" x14ac:dyDescent="0.45">
      <c r="A182" s="185" t="str">
        <f t="shared" si="2"/>
        <v/>
      </c>
      <c r="B182" s="186"/>
      <c r="C182" s="187"/>
      <c r="D182" s="187"/>
    </row>
    <row r="183" spans="1:4" x14ac:dyDescent="0.45">
      <c r="A183" s="185" t="str">
        <f t="shared" si="2"/>
        <v/>
      </c>
      <c r="B183" s="186"/>
      <c r="C183" s="187"/>
      <c r="D183" s="187"/>
    </row>
    <row r="184" spans="1:4" x14ac:dyDescent="0.45">
      <c r="A184" s="185" t="str">
        <f t="shared" si="2"/>
        <v/>
      </c>
      <c r="B184" s="186"/>
      <c r="C184" s="187"/>
      <c r="D184" s="187"/>
    </row>
    <row r="185" spans="1:4" x14ac:dyDescent="0.45">
      <c r="A185" s="185" t="str">
        <f t="shared" si="2"/>
        <v/>
      </c>
      <c r="B185" s="186"/>
      <c r="C185" s="187"/>
      <c r="D185" s="187"/>
    </row>
    <row r="186" spans="1:4" x14ac:dyDescent="0.45">
      <c r="A186" s="185" t="str">
        <f t="shared" si="2"/>
        <v/>
      </c>
      <c r="B186" s="186"/>
      <c r="C186" s="187"/>
      <c r="D186" s="187"/>
    </row>
    <row r="187" spans="1:4" x14ac:dyDescent="0.45">
      <c r="A187" s="185" t="str">
        <f t="shared" si="2"/>
        <v/>
      </c>
      <c r="B187" s="186"/>
      <c r="C187" s="187"/>
      <c r="D187" s="187"/>
    </row>
    <row r="188" spans="1:4" x14ac:dyDescent="0.45">
      <c r="A188" s="185" t="str">
        <f t="shared" si="2"/>
        <v/>
      </c>
      <c r="B188" s="186"/>
      <c r="C188" s="187"/>
      <c r="D188" s="187"/>
    </row>
    <row r="189" spans="1:4" x14ac:dyDescent="0.45">
      <c r="A189" s="185" t="str">
        <f t="shared" si="2"/>
        <v/>
      </c>
      <c r="B189" s="186"/>
      <c r="C189" s="187"/>
      <c r="D189" s="187"/>
    </row>
    <row r="190" spans="1:4" x14ac:dyDescent="0.45">
      <c r="A190" s="185" t="str">
        <f t="shared" si="2"/>
        <v/>
      </c>
      <c r="B190" s="186"/>
      <c r="C190" s="187"/>
      <c r="D190" s="187"/>
    </row>
    <row r="191" spans="1:4" x14ac:dyDescent="0.45">
      <c r="A191" s="185" t="str">
        <f t="shared" si="2"/>
        <v/>
      </c>
      <c r="B191" s="186"/>
      <c r="C191" s="187"/>
      <c r="D191" s="187"/>
    </row>
    <row r="192" spans="1:4" x14ac:dyDescent="0.45">
      <c r="A192" s="185" t="str">
        <f t="shared" si="2"/>
        <v/>
      </c>
      <c r="B192" s="186"/>
      <c r="C192" s="187"/>
      <c r="D192" s="187"/>
    </row>
    <row r="193" spans="1:4" x14ac:dyDescent="0.45">
      <c r="A193" s="185" t="str">
        <f t="shared" si="2"/>
        <v/>
      </c>
      <c r="B193" s="186"/>
      <c r="C193" s="187"/>
      <c r="D193" s="187"/>
    </row>
    <row r="194" spans="1:4" x14ac:dyDescent="0.45">
      <c r="A194" s="185" t="str">
        <f t="shared" si="2"/>
        <v/>
      </c>
      <c r="B194" s="186"/>
      <c r="C194" s="187"/>
      <c r="D194" s="187"/>
    </row>
    <row r="195" spans="1:4" x14ac:dyDescent="0.45">
      <c r="A195" s="185" t="str">
        <f t="shared" si="2"/>
        <v/>
      </c>
      <c r="B195" s="186"/>
      <c r="C195" s="187"/>
      <c r="D195" s="187"/>
    </row>
    <row r="196" spans="1:4" x14ac:dyDescent="0.45">
      <c r="A196" s="185" t="str">
        <f t="shared" ref="A196:A259" si="3">IF(B196="","",ROW()-2)</f>
        <v/>
      </c>
      <c r="B196" s="186"/>
      <c r="C196" s="187"/>
      <c r="D196" s="187"/>
    </row>
    <row r="197" spans="1:4" x14ac:dyDescent="0.45">
      <c r="A197" s="185" t="str">
        <f t="shared" si="3"/>
        <v/>
      </c>
      <c r="B197" s="186"/>
      <c r="C197" s="187"/>
      <c r="D197" s="187"/>
    </row>
    <row r="198" spans="1:4" x14ac:dyDescent="0.45">
      <c r="A198" s="185" t="str">
        <f t="shared" si="3"/>
        <v/>
      </c>
      <c r="B198" s="186"/>
      <c r="C198" s="187"/>
      <c r="D198" s="187"/>
    </row>
    <row r="199" spans="1:4" x14ac:dyDescent="0.45">
      <c r="A199" s="185" t="str">
        <f t="shared" si="3"/>
        <v/>
      </c>
      <c r="B199" s="186"/>
      <c r="C199" s="187"/>
      <c r="D199" s="187"/>
    </row>
    <row r="200" spans="1:4" x14ac:dyDescent="0.45">
      <c r="A200" s="185" t="str">
        <f t="shared" si="3"/>
        <v/>
      </c>
      <c r="B200" s="186"/>
      <c r="C200" s="187"/>
      <c r="D200" s="187"/>
    </row>
    <row r="201" spans="1:4" x14ac:dyDescent="0.45">
      <c r="A201" s="185" t="str">
        <f t="shared" si="3"/>
        <v/>
      </c>
      <c r="B201" s="186"/>
      <c r="C201" s="187"/>
      <c r="D201" s="187"/>
    </row>
    <row r="202" spans="1:4" x14ac:dyDescent="0.45">
      <c r="A202" s="185" t="str">
        <f t="shared" si="3"/>
        <v/>
      </c>
      <c r="B202" s="186"/>
      <c r="C202" s="187"/>
      <c r="D202" s="187"/>
    </row>
    <row r="203" spans="1:4" x14ac:dyDescent="0.45">
      <c r="A203" s="185" t="str">
        <f t="shared" si="3"/>
        <v/>
      </c>
      <c r="B203" s="186"/>
      <c r="C203" s="187"/>
      <c r="D203" s="187"/>
    </row>
    <row r="204" spans="1:4" x14ac:dyDescent="0.45">
      <c r="A204" s="185" t="str">
        <f t="shared" si="3"/>
        <v/>
      </c>
      <c r="B204" s="186"/>
      <c r="C204" s="187"/>
      <c r="D204" s="187"/>
    </row>
    <row r="205" spans="1:4" x14ac:dyDescent="0.45">
      <c r="A205" s="185" t="str">
        <f t="shared" si="3"/>
        <v/>
      </c>
      <c r="B205" s="186"/>
      <c r="C205" s="187"/>
      <c r="D205" s="187"/>
    </row>
    <row r="206" spans="1:4" x14ac:dyDescent="0.45">
      <c r="A206" s="185" t="str">
        <f t="shared" si="3"/>
        <v/>
      </c>
      <c r="B206" s="186"/>
      <c r="C206" s="187"/>
      <c r="D206" s="187"/>
    </row>
    <row r="207" spans="1:4" x14ac:dyDescent="0.45">
      <c r="A207" s="185" t="str">
        <f t="shared" si="3"/>
        <v/>
      </c>
      <c r="B207" s="186"/>
      <c r="C207" s="187"/>
      <c r="D207" s="187"/>
    </row>
    <row r="208" spans="1:4" x14ac:dyDescent="0.45">
      <c r="A208" s="185" t="str">
        <f t="shared" si="3"/>
        <v/>
      </c>
      <c r="B208" s="186"/>
      <c r="C208" s="187"/>
      <c r="D208" s="187"/>
    </row>
    <row r="209" spans="1:4" x14ac:dyDescent="0.45">
      <c r="A209" s="185" t="str">
        <f t="shared" si="3"/>
        <v/>
      </c>
      <c r="B209" s="186"/>
      <c r="C209" s="187"/>
      <c r="D209" s="187"/>
    </row>
    <row r="210" spans="1:4" x14ac:dyDescent="0.45">
      <c r="A210" s="185" t="str">
        <f t="shared" si="3"/>
        <v/>
      </c>
      <c r="B210" s="186"/>
      <c r="C210" s="187"/>
      <c r="D210" s="187"/>
    </row>
    <row r="211" spans="1:4" x14ac:dyDescent="0.45">
      <c r="A211" s="185" t="str">
        <f t="shared" si="3"/>
        <v/>
      </c>
      <c r="B211" s="186"/>
      <c r="C211" s="187"/>
      <c r="D211" s="187"/>
    </row>
    <row r="212" spans="1:4" x14ac:dyDescent="0.45">
      <c r="A212" s="185" t="str">
        <f t="shared" si="3"/>
        <v/>
      </c>
      <c r="B212" s="186"/>
      <c r="C212" s="187"/>
      <c r="D212" s="187"/>
    </row>
    <row r="213" spans="1:4" x14ac:dyDescent="0.45">
      <c r="A213" s="185" t="str">
        <f t="shared" si="3"/>
        <v/>
      </c>
      <c r="B213" s="186"/>
      <c r="C213" s="187"/>
      <c r="D213" s="187"/>
    </row>
    <row r="214" spans="1:4" x14ac:dyDescent="0.45">
      <c r="A214" s="185" t="str">
        <f t="shared" si="3"/>
        <v/>
      </c>
      <c r="B214" s="186"/>
      <c r="C214" s="187"/>
      <c r="D214" s="187"/>
    </row>
    <row r="215" spans="1:4" x14ac:dyDescent="0.45">
      <c r="A215" s="185" t="str">
        <f t="shared" si="3"/>
        <v/>
      </c>
      <c r="B215" s="186"/>
      <c r="C215" s="187"/>
      <c r="D215" s="187"/>
    </row>
    <row r="216" spans="1:4" x14ac:dyDescent="0.45">
      <c r="A216" s="185" t="str">
        <f t="shared" si="3"/>
        <v/>
      </c>
      <c r="B216" s="186"/>
      <c r="C216" s="187"/>
      <c r="D216" s="187"/>
    </row>
    <row r="217" spans="1:4" x14ac:dyDescent="0.45">
      <c r="A217" s="185" t="str">
        <f t="shared" si="3"/>
        <v/>
      </c>
      <c r="B217" s="186"/>
      <c r="C217" s="187"/>
      <c r="D217" s="187"/>
    </row>
    <row r="218" spans="1:4" x14ac:dyDescent="0.45">
      <c r="A218" s="185" t="str">
        <f t="shared" si="3"/>
        <v/>
      </c>
      <c r="B218" s="186"/>
      <c r="C218" s="187"/>
      <c r="D218" s="187"/>
    </row>
    <row r="219" spans="1:4" x14ac:dyDescent="0.45">
      <c r="A219" s="185" t="str">
        <f t="shared" si="3"/>
        <v/>
      </c>
      <c r="B219" s="186"/>
      <c r="C219" s="187"/>
      <c r="D219" s="187"/>
    </row>
    <row r="220" spans="1:4" x14ac:dyDescent="0.45">
      <c r="A220" s="185" t="str">
        <f t="shared" si="3"/>
        <v/>
      </c>
      <c r="B220" s="186"/>
      <c r="C220" s="187"/>
      <c r="D220" s="187"/>
    </row>
    <row r="221" spans="1:4" x14ac:dyDescent="0.45">
      <c r="A221" s="185" t="str">
        <f t="shared" si="3"/>
        <v/>
      </c>
      <c r="B221" s="186"/>
      <c r="C221" s="187"/>
      <c r="D221" s="187"/>
    </row>
    <row r="222" spans="1:4" x14ac:dyDescent="0.45">
      <c r="A222" s="185" t="str">
        <f t="shared" si="3"/>
        <v/>
      </c>
      <c r="B222" s="186"/>
      <c r="C222" s="187"/>
      <c r="D222" s="187"/>
    </row>
    <row r="223" spans="1:4" x14ac:dyDescent="0.45">
      <c r="A223" s="185" t="str">
        <f t="shared" si="3"/>
        <v/>
      </c>
      <c r="B223" s="186"/>
      <c r="C223" s="187"/>
      <c r="D223" s="187"/>
    </row>
    <row r="224" spans="1:4" x14ac:dyDescent="0.45">
      <c r="A224" s="185" t="str">
        <f t="shared" si="3"/>
        <v/>
      </c>
      <c r="B224" s="186"/>
      <c r="C224" s="187"/>
      <c r="D224" s="187"/>
    </row>
    <row r="225" spans="1:4" x14ac:dyDescent="0.45">
      <c r="A225" s="185" t="str">
        <f t="shared" si="3"/>
        <v/>
      </c>
      <c r="B225" s="186"/>
      <c r="C225" s="187"/>
      <c r="D225" s="187"/>
    </row>
    <row r="226" spans="1:4" x14ac:dyDescent="0.45">
      <c r="A226" s="185" t="str">
        <f t="shared" si="3"/>
        <v/>
      </c>
      <c r="B226" s="186"/>
      <c r="C226" s="187"/>
      <c r="D226" s="187"/>
    </row>
    <row r="227" spans="1:4" x14ac:dyDescent="0.45">
      <c r="A227" s="185" t="str">
        <f t="shared" si="3"/>
        <v/>
      </c>
      <c r="B227" s="186"/>
      <c r="C227" s="187"/>
      <c r="D227" s="187"/>
    </row>
    <row r="228" spans="1:4" x14ac:dyDescent="0.45">
      <c r="A228" s="185" t="str">
        <f t="shared" si="3"/>
        <v/>
      </c>
      <c r="B228" s="186"/>
      <c r="C228" s="187"/>
      <c r="D228" s="187"/>
    </row>
    <row r="229" spans="1:4" x14ac:dyDescent="0.45">
      <c r="A229" s="185" t="str">
        <f t="shared" si="3"/>
        <v/>
      </c>
      <c r="B229" s="186"/>
      <c r="C229" s="187"/>
      <c r="D229" s="187"/>
    </row>
    <row r="230" spans="1:4" x14ac:dyDescent="0.45">
      <c r="A230" s="185" t="str">
        <f t="shared" si="3"/>
        <v/>
      </c>
      <c r="B230" s="186"/>
      <c r="C230" s="187"/>
      <c r="D230" s="187"/>
    </row>
    <row r="231" spans="1:4" x14ac:dyDescent="0.45">
      <c r="A231" s="185" t="str">
        <f t="shared" si="3"/>
        <v/>
      </c>
      <c r="B231" s="186"/>
      <c r="C231" s="187"/>
      <c r="D231" s="187"/>
    </row>
    <row r="232" spans="1:4" x14ac:dyDescent="0.45">
      <c r="A232" s="185" t="str">
        <f t="shared" si="3"/>
        <v/>
      </c>
      <c r="B232" s="186"/>
      <c r="C232" s="187"/>
      <c r="D232" s="187"/>
    </row>
    <row r="233" spans="1:4" x14ac:dyDescent="0.45">
      <c r="A233" s="185" t="str">
        <f t="shared" si="3"/>
        <v/>
      </c>
      <c r="B233" s="186"/>
      <c r="C233" s="187"/>
      <c r="D233" s="187"/>
    </row>
    <row r="234" spans="1:4" x14ac:dyDescent="0.45">
      <c r="A234" s="185" t="str">
        <f t="shared" si="3"/>
        <v/>
      </c>
      <c r="B234" s="186"/>
      <c r="C234" s="187"/>
      <c r="D234" s="187"/>
    </row>
    <row r="235" spans="1:4" x14ac:dyDescent="0.45">
      <c r="A235" s="185" t="str">
        <f t="shared" si="3"/>
        <v/>
      </c>
      <c r="B235" s="186"/>
      <c r="C235" s="187"/>
      <c r="D235" s="187"/>
    </row>
    <row r="236" spans="1:4" x14ac:dyDescent="0.45">
      <c r="A236" s="185" t="str">
        <f t="shared" si="3"/>
        <v/>
      </c>
      <c r="B236" s="186"/>
      <c r="C236" s="187"/>
      <c r="D236" s="187"/>
    </row>
    <row r="237" spans="1:4" x14ac:dyDescent="0.45">
      <c r="A237" s="185" t="str">
        <f t="shared" si="3"/>
        <v/>
      </c>
      <c r="B237" s="186"/>
      <c r="C237" s="187"/>
      <c r="D237" s="187"/>
    </row>
    <row r="238" spans="1:4" x14ac:dyDescent="0.45">
      <c r="A238" s="185" t="str">
        <f t="shared" si="3"/>
        <v/>
      </c>
      <c r="B238" s="186"/>
      <c r="C238" s="187"/>
      <c r="D238" s="187"/>
    </row>
    <row r="239" spans="1:4" x14ac:dyDescent="0.45">
      <c r="A239" s="185" t="str">
        <f t="shared" si="3"/>
        <v/>
      </c>
      <c r="B239" s="186"/>
      <c r="C239" s="187"/>
      <c r="D239" s="187"/>
    </row>
    <row r="240" spans="1:4" x14ac:dyDescent="0.45">
      <c r="A240" s="185" t="str">
        <f t="shared" si="3"/>
        <v/>
      </c>
      <c r="B240" s="186"/>
      <c r="C240" s="187"/>
      <c r="D240" s="187"/>
    </row>
    <row r="241" spans="1:4" x14ac:dyDescent="0.45">
      <c r="A241" s="185" t="str">
        <f t="shared" si="3"/>
        <v/>
      </c>
      <c r="B241" s="186"/>
      <c r="C241" s="187"/>
      <c r="D241" s="187"/>
    </row>
    <row r="242" spans="1:4" x14ac:dyDescent="0.45">
      <c r="A242" s="185" t="str">
        <f t="shared" si="3"/>
        <v/>
      </c>
      <c r="B242" s="186"/>
      <c r="C242" s="187"/>
      <c r="D242" s="187"/>
    </row>
    <row r="243" spans="1:4" x14ac:dyDescent="0.45">
      <c r="A243" s="185" t="str">
        <f t="shared" si="3"/>
        <v/>
      </c>
      <c r="B243" s="186"/>
      <c r="C243" s="187"/>
      <c r="D243" s="187"/>
    </row>
    <row r="244" spans="1:4" x14ac:dyDescent="0.45">
      <c r="A244" s="185" t="str">
        <f t="shared" si="3"/>
        <v/>
      </c>
      <c r="B244" s="186"/>
      <c r="C244" s="187"/>
      <c r="D244" s="187"/>
    </row>
    <row r="245" spans="1:4" x14ac:dyDescent="0.45">
      <c r="A245" s="185" t="str">
        <f t="shared" si="3"/>
        <v/>
      </c>
      <c r="B245" s="186"/>
      <c r="C245" s="187"/>
      <c r="D245" s="187"/>
    </row>
    <row r="246" spans="1:4" x14ac:dyDescent="0.45">
      <c r="A246" s="185" t="str">
        <f t="shared" si="3"/>
        <v/>
      </c>
      <c r="B246" s="186"/>
      <c r="C246" s="187"/>
      <c r="D246" s="187"/>
    </row>
    <row r="247" spans="1:4" x14ac:dyDescent="0.45">
      <c r="A247" s="185" t="str">
        <f t="shared" si="3"/>
        <v/>
      </c>
      <c r="B247" s="186"/>
      <c r="C247" s="187"/>
      <c r="D247" s="187"/>
    </row>
    <row r="248" spans="1:4" x14ac:dyDescent="0.45">
      <c r="A248" s="185" t="str">
        <f t="shared" si="3"/>
        <v/>
      </c>
      <c r="B248" s="186"/>
      <c r="C248" s="187"/>
      <c r="D248" s="187"/>
    </row>
    <row r="249" spans="1:4" x14ac:dyDescent="0.45">
      <c r="A249" s="185" t="str">
        <f t="shared" si="3"/>
        <v/>
      </c>
      <c r="B249" s="186"/>
      <c r="C249" s="187"/>
      <c r="D249" s="187"/>
    </row>
    <row r="250" spans="1:4" x14ac:dyDescent="0.45">
      <c r="A250" s="185" t="str">
        <f t="shared" si="3"/>
        <v/>
      </c>
      <c r="B250" s="186"/>
      <c r="C250" s="187"/>
      <c r="D250" s="187"/>
    </row>
    <row r="251" spans="1:4" x14ac:dyDescent="0.45">
      <c r="A251" s="185" t="str">
        <f t="shared" si="3"/>
        <v/>
      </c>
      <c r="B251" s="186"/>
      <c r="C251" s="187"/>
      <c r="D251" s="187"/>
    </row>
    <row r="252" spans="1:4" x14ac:dyDescent="0.45">
      <c r="A252" s="185" t="str">
        <f t="shared" si="3"/>
        <v/>
      </c>
      <c r="B252" s="186"/>
      <c r="C252" s="187"/>
      <c r="D252" s="187"/>
    </row>
    <row r="253" spans="1:4" x14ac:dyDescent="0.45">
      <c r="A253" s="185" t="str">
        <f t="shared" si="3"/>
        <v/>
      </c>
      <c r="B253" s="186"/>
      <c r="C253" s="187"/>
      <c r="D253" s="187"/>
    </row>
    <row r="254" spans="1:4" x14ac:dyDescent="0.45">
      <c r="A254" s="185" t="str">
        <f t="shared" si="3"/>
        <v/>
      </c>
      <c r="B254" s="186"/>
      <c r="C254" s="187"/>
      <c r="D254" s="187"/>
    </row>
    <row r="255" spans="1:4" x14ac:dyDescent="0.45">
      <c r="A255" s="185" t="str">
        <f t="shared" si="3"/>
        <v/>
      </c>
      <c r="B255" s="186"/>
      <c r="C255" s="187"/>
      <c r="D255" s="187"/>
    </row>
    <row r="256" spans="1:4" x14ac:dyDescent="0.45">
      <c r="A256" s="185" t="str">
        <f t="shared" si="3"/>
        <v/>
      </c>
      <c r="B256" s="186"/>
      <c r="C256" s="187"/>
      <c r="D256" s="187"/>
    </row>
    <row r="257" spans="1:4" x14ac:dyDescent="0.45">
      <c r="A257" s="185" t="str">
        <f t="shared" si="3"/>
        <v/>
      </c>
      <c r="B257" s="186"/>
      <c r="C257" s="187"/>
      <c r="D257" s="187"/>
    </row>
    <row r="258" spans="1:4" x14ac:dyDescent="0.45">
      <c r="A258" s="185" t="str">
        <f t="shared" si="3"/>
        <v/>
      </c>
      <c r="B258" s="186"/>
      <c r="C258" s="187"/>
      <c r="D258" s="187"/>
    </row>
    <row r="259" spans="1:4" x14ac:dyDescent="0.45">
      <c r="A259" s="191" t="str">
        <f t="shared" si="3"/>
        <v/>
      </c>
      <c r="B259" s="192"/>
    </row>
    <row r="260" spans="1:4" x14ac:dyDescent="0.45">
      <c r="A260" s="191" t="str">
        <f t="shared" ref="A260:A323" si="4">IF(B260="","",ROW()-2)</f>
        <v/>
      </c>
      <c r="B260" s="192"/>
    </row>
    <row r="261" spans="1:4" x14ac:dyDescent="0.45">
      <c r="A261" s="191" t="str">
        <f t="shared" si="4"/>
        <v/>
      </c>
      <c r="B261" s="192"/>
    </row>
    <row r="262" spans="1:4" x14ac:dyDescent="0.45">
      <c r="A262" s="191" t="str">
        <f t="shared" si="4"/>
        <v/>
      </c>
      <c r="B262" s="192"/>
    </row>
    <row r="263" spans="1:4" x14ac:dyDescent="0.45">
      <c r="A263" s="191" t="str">
        <f t="shared" si="4"/>
        <v/>
      </c>
      <c r="B263" s="192"/>
    </row>
    <row r="264" spans="1:4" x14ac:dyDescent="0.45">
      <c r="A264" s="191" t="str">
        <f t="shared" si="4"/>
        <v/>
      </c>
      <c r="B264" s="192"/>
    </row>
    <row r="265" spans="1:4" x14ac:dyDescent="0.45">
      <c r="A265" s="191" t="str">
        <f t="shared" si="4"/>
        <v/>
      </c>
      <c r="B265" s="192"/>
    </row>
    <row r="266" spans="1:4" x14ac:dyDescent="0.45">
      <c r="A266" s="191" t="str">
        <f t="shared" si="4"/>
        <v/>
      </c>
      <c r="B266" s="192"/>
    </row>
    <row r="267" spans="1:4" x14ac:dyDescent="0.45">
      <c r="A267" s="191" t="str">
        <f t="shared" si="4"/>
        <v/>
      </c>
      <c r="B267" s="192"/>
    </row>
    <row r="268" spans="1:4" x14ac:dyDescent="0.45">
      <c r="A268" s="191" t="str">
        <f t="shared" si="4"/>
        <v/>
      </c>
      <c r="B268" s="192"/>
    </row>
    <row r="269" spans="1:4" x14ac:dyDescent="0.45">
      <c r="A269" s="191" t="str">
        <f t="shared" si="4"/>
        <v/>
      </c>
      <c r="B269" s="192"/>
    </row>
    <row r="270" spans="1:4" x14ac:dyDescent="0.45">
      <c r="A270" s="191" t="str">
        <f t="shared" si="4"/>
        <v/>
      </c>
      <c r="B270" s="192"/>
    </row>
    <row r="271" spans="1:4" x14ac:dyDescent="0.45">
      <c r="A271" s="191" t="str">
        <f t="shared" si="4"/>
        <v/>
      </c>
      <c r="B271" s="192"/>
    </row>
    <row r="272" spans="1:4" x14ac:dyDescent="0.45">
      <c r="A272" s="191" t="str">
        <f t="shared" si="4"/>
        <v/>
      </c>
      <c r="B272" s="192"/>
    </row>
    <row r="273" spans="1:2" x14ac:dyDescent="0.45">
      <c r="A273" s="191" t="str">
        <f t="shared" si="4"/>
        <v/>
      </c>
      <c r="B273" s="192"/>
    </row>
    <row r="274" spans="1:2" x14ac:dyDescent="0.45">
      <c r="A274" s="191" t="str">
        <f t="shared" si="4"/>
        <v/>
      </c>
      <c r="B274" s="192"/>
    </row>
    <row r="275" spans="1:2" x14ac:dyDescent="0.45">
      <c r="A275" s="191" t="str">
        <f t="shared" si="4"/>
        <v/>
      </c>
      <c r="B275" s="192"/>
    </row>
    <row r="276" spans="1:2" x14ac:dyDescent="0.45">
      <c r="A276" s="191" t="str">
        <f t="shared" si="4"/>
        <v/>
      </c>
      <c r="B276" s="192"/>
    </row>
    <row r="277" spans="1:2" x14ac:dyDescent="0.45">
      <c r="A277" s="191" t="str">
        <f t="shared" si="4"/>
        <v/>
      </c>
      <c r="B277" s="192"/>
    </row>
    <row r="278" spans="1:2" x14ac:dyDescent="0.45">
      <c r="A278" s="191" t="str">
        <f t="shared" si="4"/>
        <v/>
      </c>
      <c r="B278" s="192"/>
    </row>
    <row r="279" spans="1:2" x14ac:dyDescent="0.45">
      <c r="A279" s="191" t="str">
        <f t="shared" si="4"/>
        <v/>
      </c>
      <c r="B279" s="192"/>
    </row>
    <row r="280" spans="1:2" x14ac:dyDescent="0.45">
      <c r="A280" s="191" t="str">
        <f t="shared" si="4"/>
        <v/>
      </c>
      <c r="B280" s="192"/>
    </row>
    <row r="281" spans="1:2" x14ac:dyDescent="0.45">
      <c r="A281" s="191" t="str">
        <f t="shared" si="4"/>
        <v/>
      </c>
      <c r="B281" s="192"/>
    </row>
    <row r="282" spans="1:2" x14ac:dyDescent="0.45">
      <c r="A282" s="191" t="str">
        <f t="shared" si="4"/>
        <v/>
      </c>
      <c r="B282" s="192"/>
    </row>
    <row r="283" spans="1:2" x14ac:dyDescent="0.45">
      <c r="A283" s="191" t="str">
        <f t="shared" si="4"/>
        <v/>
      </c>
      <c r="B283" s="192"/>
    </row>
    <row r="284" spans="1:2" x14ac:dyDescent="0.45">
      <c r="A284" s="191" t="str">
        <f t="shared" si="4"/>
        <v/>
      </c>
      <c r="B284" s="192"/>
    </row>
    <row r="285" spans="1:2" x14ac:dyDescent="0.45">
      <c r="A285" s="191" t="str">
        <f t="shared" si="4"/>
        <v/>
      </c>
      <c r="B285" s="192"/>
    </row>
    <row r="286" spans="1:2" x14ac:dyDescent="0.45">
      <c r="A286" s="191" t="str">
        <f t="shared" si="4"/>
        <v/>
      </c>
      <c r="B286" s="192"/>
    </row>
    <row r="287" spans="1:2" x14ac:dyDescent="0.45">
      <c r="A287" s="191" t="str">
        <f t="shared" si="4"/>
        <v/>
      </c>
      <c r="B287" s="192"/>
    </row>
    <row r="288" spans="1:2" x14ac:dyDescent="0.45">
      <c r="A288" s="191" t="str">
        <f t="shared" si="4"/>
        <v/>
      </c>
      <c r="B288" s="192"/>
    </row>
    <row r="289" spans="1:2" x14ac:dyDescent="0.45">
      <c r="A289" s="191" t="str">
        <f t="shared" si="4"/>
        <v/>
      </c>
      <c r="B289" s="192"/>
    </row>
    <row r="290" spans="1:2" x14ac:dyDescent="0.45">
      <c r="A290" s="191" t="str">
        <f t="shared" si="4"/>
        <v/>
      </c>
      <c r="B290" s="192"/>
    </row>
    <row r="291" spans="1:2" x14ac:dyDescent="0.45">
      <c r="A291" s="191" t="str">
        <f t="shared" si="4"/>
        <v/>
      </c>
      <c r="B291" s="192"/>
    </row>
    <row r="292" spans="1:2" x14ac:dyDescent="0.45">
      <c r="A292" s="191" t="str">
        <f t="shared" si="4"/>
        <v/>
      </c>
      <c r="B292" s="192"/>
    </row>
    <row r="293" spans="1:2" x14ac:dyDescent="0.45">
      <c r="A293" s="191" t="str">
        <f t="shared" si="4"/>
        <v/>
      </c>
      <c r="B293" s="192"/>
    </row>
    <row r="294" spans="1:2" x14ac:dyDescent="0.45">
      <c r="A294" s="191" t="str">
        <f t="shared" si="4"/>
        <v/>
      </c>
      <c r="B294" s="192"/>
    </row>
    <row r="295" spans="1:2" x14ac:dyDescent="0.45">
      <c r="A295" s="191" t="str">
        <f t="shared" si="4"/>
        <v/>
      </c>
      <c r="B295" s="192"/>
    </row>
    <row r="296" spans="1:2" x14ac:dyDescent="0.45">
      <c r="A296" s="191" t="str">
        <f t="shared" si="4"/>
        <v/>
      </c>
      <c r="B296" s="192"/>
    </row>
    <row r="297" spans="1:2" x14ac:dyDescent="0.45">
      <c r="A297" s="191" t="str">
        <f t="shared" si="4"/>
        <v/>
      </c>
      <c r="B297" s="192"/>
    </row>
    <row r="298" spans="1:2" x14ac:dyDescent="0.45">
      <c r="A298" s="191" t="str">
        <f t="shared" si="4"/>
        <v/>
      </c>
      <c r="B298" s="192"/>
    </row>
    <row r="299" spans="1:2" x14ac:dyDescent="0.45">
      <c r="A299" s="191" t="str">
        <f t="shared" si="4"/>
        <v/>
      </c>
      <c r="B299" s="192"/>
    </row>
    <row r="300" spans="1:2" x14ac:dyDescent="0.45">
      <c r="A300" s="191" t="str">
        <f t="shared" si="4"/>
        <v/>
      </c>
      <c r="B300" s="192"/>
    </row>
    <row r="301" spans="1:2" x14ac:dyDescent="0.45">
      <c r="A301" s="191" t="str">
        <f t="shared" si="4"/>
        <v/>
      </c>
      <c r="B301" s="192"/>
    </row>
    <row r="302" spans="1:2" x14ac:dyDescent="0.45">
      <c r="A302" s="191" t="str">
        <f t="shared" si="4"/>
        <v/>
      </c>
      <c r="B302" s="192"/>
    </row>
    <row r="303" spans="1:2" x14ac:dyDescent="0.45">
      <c r="A303" s="191" t="str">
        <f t="shared" si="4"/>
        <v/>
      </c>
      <c r="B303" s="192"/>
    </row>
    <row r="304" spans="1:2" x14ac:dyDescent="0.45">
      <c r="A304" s="191" t="str">
        <f t="shared" si="4"/>
        <v/>
      </c>
      <c r="B304" s="192"/>
    </row>
    <row r="305" spans="1:2" x14ac:dyDescent="0.45">
      <c r="A305" s="191" t="str">
        <f t="shared" si="4"/>
        <v/>
      </c>
      <c r="B305" s="192"/>
    </row>
    <row r="306" spans="1:2" x14ac:dyDescent="0.45">
      <c r="A306" s="191" t="str">
        <f t="shared" si="4"/>
        <v/>
      </c>
      <c r="B306" s="192"/>
    </row>
    <row r="307" spans="1:2" x14ac:dyDescent="0.45">
      <c r="A307" s="191" t="str">
        <f t="shared" si="4"/>
        <v/>
      </c>
      <c r="B307" s="192"/>
    </row>
    <row r="308" spans="1:2" x14ac:dyDescent="0.45">
      <c r="A308" s="191" t="str">
        <f t="shared" si="4"/>
        <v/>
      </c>
      <c r="B308" s="192"/>
    </row>
    <row r="309" spans="1:2" x14ac:dyDescent="0.45">
      <c r="A309" s="191" t="str">
        <f t="shared" si="4"/>
        <v/>
      </c>
      <c r="B309" s="192"/>
    </row>
    <row r="310" spans="1:2" x14ac:dyDescent="0.45">
      <c r="A310" s="191" t="str">
        <f t="shared" si="4"/>
        <v/>
      </c>
      <c r="B310" s="192"/>
    </row>
    <row r="311" spans="1:2" x14ac:dyDescent="0.45">
      <c r="A311" s="191" t="str">
        <f t="shared" si="4"/>
        <v/>
      </c>
      <c r="B311" s="192"/>
    </row>
    <row r="312" spans="1:2" x14ac:dyDescent="0.45">
      <c r="A312" s="191" t="str">
        <f t="shared" si="4"/>
        <v/>
      </c>
      <c r="B312" s="192"/>
    </row>
    <row r="313" spans="1:2" x14ac:dyDescent="0.45">
      <c r="A313" s="191" t="str">
        <f t="shared" si="4"/>
        <v/>
      </c>
      <c r="B313" s="192"/>
    </row>
    <row r="314" spans="1:2" x14ac:dyDescent="0.45">
      <c r="A314" s="191" t="str">
        <f t="shared" si="4"/>
        <v/>
      </c>
      <c r="B314" s="192"/>
    </row>
    <row r="315" spans="1:2" x14ac:dyDescent="0.45">
      <c r="A315" s="191" t="str">
        <f t="shared" si="4"/>
        <v/>
      </c>
      <c r="B315" s="192"/>
    </row>
    <row r="316" spans="1:2" x14ac:dyDescent="0.45">
      <c r="A316" s="191" t="str">
        <f t="shared" si="4"/>
        <v/>
      </c>
      <c r="B316" s="192"/>
    </row>
    <row r="317" spans="1:2" x14ac:dyDescent="0.45">
      <c r="A317" s="191" t="str">
        <f t="shared" si="4"/>
        <v/>
      </c>
      <c r="B317" s="192"/>
    </row>
    <row r="318" spans="1:2" x14ac:dyDescent="0.45">
      <c r="A318" s="191" t="str">
        <f t="shared" si="4"/>
        <v/>
      </c>
      <c r="B318" s="192"/>
    </row>
    <row r="319" spans="1:2" x14ac:dyDescent="0.45">
      <c r="A319" s="191" t="str">
        <f t="shared" si="4"/>
        <v/>
      </c>
      <c r="B319" s="192"/>
    </row>
    <row r="320" spans="1:2" x14ac:dyDescent="0.45">
      <c r="A320" s="191" t="str">
        <f t="shared" si="4"/>
        <v/>
      </c>
      <c r="B320" s="192"/>
    </row>
    <row r="321" spans="1:2" x14ac:dyDescent="0.45">
      <c r="A321" s="191" t="str">
        <f t="shared" si="4"/>
        <v/>
      </c>
      <c r="B321" s="192"/>
    </row>
    <row r="322" spans="1:2" x14ac:dyDescent="0.45">
      <c r="A322" s="191" t="str">
        <f t="shared" si="4"/>
        <v/>
      </c>
      <c r="B322" s="192"/>
    </row>
    <row r="323" spans="1:2" x14ac:dyDescent="0.45">
      <c r="A323" s="191" t="str">
        <f t="shared" si="4"/>
        <v/>
      </c>
      <c r="B323" s="192"/>
    </row>
    <row r="324" spans="1:2" x14ac:dyDescent="0.45">
      <c r="A324" s="191" t="str">
        <f t="shared" ref="A324:A387" si="5">IF(B324="","",ROW()-2)</f>
        <v/>
      </c>
      <c r="B324" s="192"/>
    </row>
    <row r="325" spans="1:2" x14ac:dyDescent="0.45">
      <c r="A325" s="191" t="str">
        <f t="shared" si="5"/>
        <v/>
      </c>
      <c r="B325" s="192"/>
    </row>
    <row r="326" spans="1:2" x14ac:dyDescent="0.45">
      <c r="A326" s="191" t="str">
        <f t="shared" si="5"/>
        <v/>
      </c>
      <c r="B326" s="192"/>
    </row>
    <row r="327" spans="1:2" x14ac:dyDescent="0.45">
      <c r="A327" s="191" t="str">
        <f t="shared" si="5"/>
        <v/>
      </c>
      <c r="B327" s="192"/>
    </row>
    <row r="328" spans="1:2" x14ac:dyDescent="0.45">
      <c r="A328" s="191" t="str">
        <f t="shared" si="5"/>
        <v/>
      </c>
      <c r="B328" s="192"/>
    </row>
    <row r="329" spans="1:2" x14ac:dyDescent="0.45">
      <c r="A329" s="191" t="str">
        <f t="shared" si="5"/>
        <v/>
      </c>
      <c r="B329" s="192"/>
    </row>
    <row r="330" spans="1:2" x14ac:dyDescent="0.45">
      <c r="A330" s="191" t="str">
        <f t="shared" si="5"/>
        <v/>
      </c>
      <c r="B330" s="192"/>
    </row>
    <row r="331" spans="1:2" x14ac:dyDescent="0.45">
      <c r="A331" s="191" t="str">
        <f t="shared" si="5"/>
        <v/>
      </c>
      <c r="B331" s="192"/>
    </row>
    <row r="332" spans="1:2" x14ac:dyDescent="0.45">
      <c r="A332" s="191" t="str">
        <f t="shared" si="5"/>
        <v/>
      </c>
      <c r="B332" s="192"/>
    </row>
    <row r="333" spans="1:2" x14ac:dyDescent="0.45">
      <c r="A333" s="191" t="str">
        <f t="shared" si="5"/>
        <v/>
      </c>
      <c r="B333" s="192"/>
    </row>
    <row r="334" spans="1:2" x14ac:dyDescent="0.45">
      <c r="A334" s="191" t="str">
        <f t="shared" si="5"/>
        <v/>
      </c>
      <c r="B334" s="192"/>
    </row>
    <row r="335" spans="1:2" x14ac:dyDescent="0.45">
      <c r="A335" s="191" t="str">
        <f t="shared" si="5"/>
        <v/>
      </c>
      <c r="B335" s="192"/>
    </row>
    <row r="336" spans="1:2" x14ac:dyDescent="0.45">
      <c r="A336" s="191" t="str">
        <f t="shared" si="5"/>
        <v/>
      </c>
      <c r="B336" s="192"/>
    </row>
    <row r="337" spans="1:2" x14ac:dyDescent="0.45">
      <c r="A337" s="191" t="str">
        <f t="shared" si="5"/>
        <v/>
      </c>
      <c r="B337" s="192"/>
    </row>
    <row r="338" spans="1:2" x14ac:dyDescent="0.45">
      <c r="A338" s="191" t="str">
        <f t="shared" si="5"/>
        <v/>
      </c>
      <c r="B338" s="192"/>
    </row>
    <row r="339" spans="1:2" x14ac:dyDescent="0.45">
      <c r="A339" s="191" t="str">
        <f t="shared" si="5"/>
        <v/>
      </c>
      <c r="B339" s="192"/>
    </row>
    <row r="340" spans="1:2" x14ac:dyDescent="0.45">
      <c r="A340" s="191" t="str">
        <f t="shared" si="5"/>
        <v/>
      </c>
      <c r="B340" s="192"/>
    </row>
    <row r="341" spans="1:2" x14ac:dyDescent="0.45">
      <c r="A341" s="191" t="str">
        <f t="shared" si="5"/>
        <v/>
      </c>
      <c r="B341" s="192"/>
    </row>
    <row r="342" spans="1:2" x14ac:dyDescent="0.45">
      <c r="A342" s="191" t="str">
        <f t="shared" si="5"/>
        <v/>
      </c>
      <c r="B342" s="192"/>
    </row>
    <row r="343" spans="1:2" x14ac:dyDescent="0.45">
      <c r="A343" s="191" t="str">
        <f t="shared" si="5"/>
        <v/>
      </c>
      <c r="B343" s="192"/>
    </row>
    <row r="344" spans="1:2" x14ac:dyDescent="0.45">
      <c r="A344" s="191" t="str">
        <f t="shared" si="5"/>
        <v/>
      </c>
      <c r="B344" s="192"/>
    </row>
    <row r="345" spans="1:2" x14ac:dyDescent="0.45">
      <c r="A345" s="191" t="str">
        <f t="shared" si="5"/>
        <v/>
      </c>
      <c r="B345" s="192"/>
    </row>
    <row r="346" spans="1:2" x14ac:dyDescent="0.45">
      <c r="A346" s="191" t="str">
        <f t="shared" si="5"/>
        <v/>
      </c>
      <c r="B346" s="192"/>
    </row>
    <row r="347" spans="1:2" x14ac:dyDescent="0.45">
      <c r="A347" s="191" t="str">
        <f t="shared" si="5"/>
        <v/>
      </c>
      <c r="B347" s="192"/>
    </row>
    <row r="348" spans="1:2" x14ac:dyDescent="0.45">
      <c r="A348" s="191" t="str">
        <f t="shared" si="5"/>
        <v/>
      </c>
      <c r="B348" s="192"/>
    </row>
    <row r="349" spans="1:2" x14ac:dyDescent="0.45">
      <c r="A349" s="191" t="str">
        <f t="shared" si="5"/>
        <v/>
      </c>
      <c r="B349" s="192"/>
    </row>
    <row r="350" spans="1:2" x14ac:dyDescent="0.45">
      <c r="A350" s="191" t="str">
        <f t="shared" si="5"/>
        <v/>
      </c>
      <c r="B350" s="192"/>
    </row>
    <row r="351" spans="1:2" x14ac:dyDescent="0.45">
      <c r="A351" s="191" t="str">
        <f t="shared" si="5"/>
        <v/>
      </c>
      <c r="B351" s="192"/>
    </row>
    <row r="352" spans="1:2" x14ac:dyDescent="0.45">
      <c r="A352" s="191" t="str">
        <f t="shared" si="5"/>
        <v/>
      </c>
      <c r="B352" s="192"/>
    </row>
    <row r="353" spans="1:2" x14ac:dyDescent="0.45">
      <c r="A353" s="191" t="str">
        <f t="shared" si="5"/>
        <v/>
      </c>
      <c r="B353" s="192"/>
    </row>
    <row r="354" spans="1:2" x14ac:dyDescent="0.45">
      <c r="A354" s="191" t="str">
        <f t="shared" si="5"/>
        <v/>
      </c>
      <c r="B354" s="192"/>
    </row>
    <row r="355" spans="1:2" x14ac:dyDescent="0.45">
      <c r="A355" s="191" t="str">
        <f t="shared" si="5"/>
        <v/>
      </c>
      <c r="B355" s="192"/>
    </row>
    <row r="356" spans="1:2" x14ac:dyDescent="0.45">
      <c r="A356" s="191" t="str">
        <f t="shared" si="5"/>
        <v/>
      </c>
      <c r="B356" s="192"/>
    </row>
    <row r="357" spans="1:2" x14ac:dyDescent="0.45">
      <c r="A357" s="191" t="str">
        <f t="shared" si="5"/>
        <v/>
      </c>
      <c r="B357" s="192"/>
    </row>
    <row r="358" spans="1:2" x14ac:dyDescent="0.45">
      <c r="A358" s="191" t="str">
        <f t="shared" si="5"/>
        <v/>
      </c>
      <c r="B358" s="192"/>
    </row>
    <row r="359" spans="1:2" x14ac:dyDescent="0.45">
      <c r="A359" s="191" t="str">
        <f t="shared" si="5"/>
        <v/>
      </c>
      <c r="B359" s="192"/>
    </row>
    <row r="360" spans="1:2" x14ac:dyDescent="0.45">
      <c r="A360" s="191" t="str">
        <f t="shared" si="5"/>
        <v/>
      </c>
      <c r="B360" s="192"/>
    </row>
    <row r="361" spans="1:2" x14ac:dyDescent="0.45">
      <c r="A361" s="191" t="str">
        <f t="shared" si="5"/>
        <v/>
      </c>
      <c r="B361" s="192"/>
    </row>
    <row r="362" spans="1:2" x14ac:dyDescent="0.45">
      <c r="A362" s="191" t="str">
        <f t="shared" si="5"/>
        <v/>
      </c>
      <c r="B362" s="192"/>
    </row>
    <row r="363" spans="1:2" x14ac:dyDescent="0.45">
      <c r="A363" s="191" t="str">
        <f t="shared" si="5"/>
        <v/>
      </c>
      <c r="B363" s="192"/>
    </row>
    <row r="364" spans="1:2" x14ac:dyDescent="0.45">
      <c r="A364" s="191" t="str">
        <f t="shared" si="5"/>
        <v/>
      </c>
      <c r="B364" s="192"/>
    </row>
    <row r="365" spans="1:2" x14ac:dyDescent="0.45">
      <c r="A365" s="191" t="str">
        <f t="shared" si="5"/>
        <v/>
      </c>
      <c r="B365" s="192"/>
    </row>
    <row r="366" spans="1:2" x14ac:dyDescent="0.45">
      <c r="A366" s="191" t="str">
        <f t="shared" si="5"/>
        <v/>
      </c>
      <c r="B366" s="192"/>
    </row>
    <row r="367" spans="1:2" x14ac:dyDescent="0.45">
      <c r="A367" s="191" t="str">
        <f t="shared" si="5"/>
        <v/>
      </c>
      <c r="B367" s="192"/>
    </row>
    <row r="368" spans="1:2" x14ac:dyDescent="0.45">
      <c r="A368" s="191" t="str">
        <f t="shared" si="5"/>
        <v/>
      </c>
      <c r="B368" s="192"/>
    </row>
    <row r="369" spans="1:2" x14ac:dyDescent="0.45">
      <c r="A369" s="191" t="str">
        <f t="shared" si="5"/>
        <v/>
      </c>
      <c r="B369" s="192"/>
    </row>
    <row r="370" spans="1:2" x14ac:dyDescent="0.45">
      <c r="A370" s="191" t="str">
        <f t="shared" si="5"/>
        <v/>
      </c>
      <c r="B370" s="192"/>
    </row>
    <row r="371" spans="1:2" x14ac:dyDescent="0.45">
      <c r="A371" s="191" t="str">
        <f t="shared" si="5"/>
        <v/>
      </c>
      <c r="B371" s="192"/>
    </row>
    <row r="372" spans="1:2" x14ac:dyDescent="0.45">
      <c r="A372" s="191" t="str">
        <f t="shared" si="5"/>
        <v/>
      </c>
      <c r="B372" s="192"/>
    </row>
    <row r="373" spans="1:2" x14ac:dyDescent="0.45">
      <c r="A373" s="191" t="str">
        <f t="shared" si="5"/>
        <v/>
      </c>
      <c r="B373" s="192"/>
    </row>
    <row r="374" spans="1:2" x14ac:dyDescent="0.45">
      <c r="A374" s="191" t="str">
        <f t="shared" si="5"/>
        <v/>
      </c>
      <c r="B374" s="192"/>
    </row>
    <row r="375" spans="1:2" x14ac:dyDescent="0.45">
      <c r="A375" s="191" t="str">
        <f t="shared" si="5"/>
        <v/>
      </c>
      <c r="B375" s="192"/>
    </row>
    <row r="376" spans="1:2" x14ac:dyDescent="0.45">
      <c r="A376" s="191" t="str">
        <f t="shared" si="5"/>
        <v/>
      </c>
      <c r="B376" s="192"/>
    </row>
    <row r="377" spans="1:2" x14ac:dyDescent="0.45">
      <c r="A377" s="191" t="str">
        <f t="shared" si="5"/>
        <v/>
      </c>
      <c r="B377" s="192"/>
    </row>
    <row r="378" spans="1:2" x14ac:dyDescent="0.45">
      <c r="A378" s="191" t="str">
        <f t="shared" si="5"/>
        <v/>
      </c>
      <c r="B378" s="192"/>
    </row>
    <row r="379" spans="1:2" x14ac:dyDescent="0.45">
      <c r="A379" s="191" t="str">
        <f t="shared" si="5"/>
        <v/>
      </c>
      <c r="B379" s="192"/>
    </row>
    <row r="380" spans="1:2" x14ac:dyDescent="0.45">
      <c r="A380" s="191" t="str">
        <f t="shared" si="5"/>
        <v/>
      </c>
      <c r="B380" s="192"/>
    </row>
    <row r="381" spans="1:2" x14ac:dyDescent="0.45">
      <c r="A381" s="191" t="str">
        <f t="shared" si="5"/>
        <v/>
      </c>
      <c r="B381" s="192"/>
    </row>
    <row r="382" spans="1:2" x14ac:dyDescent="0.45">
      <c r="A382" s="191" t="str">
        <f t="shared" si="5"/>
        <v/>
      </c>
      <c r="B382" s="192"/>
    </row>
    <row r="383" spans="1:2" x14ac:dyDescent="0.45">
      <c r="A383" s="191" t="str">
        <f t="shared" si="5"/>
        <v/>
      </c>
      <c r="B383" s="192"/>
    </row>
    <row r="384" spans="1:2" x14ac:dyDescent="0.45">
      <c r="A384" s="191" t="str">
        <f t="shared" si="5"/>
        <v/>
      </c>
      <c r="B384" s="192"/>
    </row>
    <row r="385" spans="1:2" x14ac:dyDescent="0.45">
      <c r="A385" s="191" t="str">
        <f t="shared" si="5"/>
        <v/>
      </c>
      <c r="B385" s="192"/>
    </row>
    <row r="386" spans="1:2" x14ac:dyDescent="0.45">
      <c r="A386" s="191" t="str">
        <f t="shared" si="5"/>
        <v/>
      </c>
      <c r="B386" s="192"/>
    </row>
    <row r="387" spans="1:2" x14ac:dyDescent="0.45">
      <c r="A387" s="191" t="str">
        <f t="shared" si="5"/>
        <v/>
      </c>
      <c r="B387" s="192"/>
    </row>
    <row r="388" spans="1:2" x14ac:dyDescent="0.45">
      <c r="A388" s="191" t="str">
        <f t="shared" ref="A388:A451" si="6">IF(B388="","",ROW()-2)</f>
        <v/>
      </c>
      <c r="B388" s="192"/>
    </row>
    <row r="389" spans="1:2" x14ac:dyDescent="0.45">
      <c r="A389" s="191" t="str">
        <f t="shared" si="6"/>
        <v/>
      </c>
      <c r="B389" s="192"/>
    </row>
    <row r="390" spans="1:2" x14ac:dyDescent="0.45">
      <c r="A390" s="191" t="str">
        <f t="shared" si="6"/>
        <v/>
      </c>
      <c r="B390" s="192"/>
    </row>
    <row r="391" spans="1:2" x14ac:dyDescent="0.45">
      <c r="A391" s="191" t="str">
        <f t="shared" si="6"/>
        <v/>
      </c>
      <c r="B391" s="192"/>
    </row>
    <row r="392" spans="1:2" x14ac:dyDescent="0.45">
      <c r="A392" s="191" t="str">
        <f t="shared" si="6"/>
        <v/>
      </c>
      <c r="B392" s="192"/>
    </row>
    <row r="393" spans="1:2" x14ac:dyDescent="0.45">
      <c r="A393" s="191" t="str">
        <f t="shared" si="6"/>
        <v/>
      </c>
      <c r="B393" s="192"/>
    </row>
    <row r="394" spans="1:2" x14ac:dyDescent="0.45">
      <c r="A394" s="191" t="str">
        <f t="shared" si="6"/>
        <v/>
      </c>
      <c r="B394" s="192"/>
    </row>
    <row r="395" spans="1:2" x14ac:dyDescent="0.45">
      <c r="A395" s="191" t="str">
        <f t="shared" si="6"/>
        <v/>
      </c>
      <c r="B395" s="192"/>
    </row>
    <row r="396" spans="1:2" x14ac:dyDescent="0.45">
      <c r="A396" s="191" t="str">
        <f t="shared" si="6"/>
        <v/>
      </c>
      <c r="B396" s="192"/>
    </row>
    <row r="397" spans="1:2" x14ac:dyDescent="0.45">
      <c r="A397" s="191" t="str">
        <f t="shared" si="6"/>
        <v/>
      </c>
      <c r="B397" s="192"/>
    </row>
    <row r="398" spans="1:2" x14ac:dyDescent="0.45">
      <c r="A398" s="191" t="str">
        <f t="shared" si="6"/>
        <v/>
      </c>
      <c r="B398" s="192"/>
    </row>
    <row r="399" spans="1:2" x14ac:dyDescent="0.45">
      <c r="A399" s="191" t="str">
        <f t="shared" si="6"/>
        <v/>
      </c>
      <c r="B399" s="192"/>
    </row>
    <row r="400" spans="1:2" x14ac:dyDescent="0.45">
      <c r="A400" s="191" t="str">
        <f t="shared" si="6"/>
        <v/>
      </c>
      <c r="B400" s="192"/>
    </row>
    <row r="401" spans="1:2" x14ac:dyDescent="0.45">
      <c r="A401" s="191" t="str">
        <f t="shared" si="6"/>
        <v/>
      </c>
      <c r="B401" s="192"/>
    </row>
    <row r="402" spans="1:2" x14ac:dyDescent="0.45">
      <c r="A402" s="191" t="str">
        <f t="shared" si="6"/>
        <v/>
      </c>
      <c r="B402" s="192"/>
    </row>
    <row r="403" spans="1:2" x14ac:dyDescent="0.45">
      <c r="A403" s="191" t="str">
        <f t="shared" si="6"/>
        <v/>
      </c>
      <c r="B403" s="192"/>
    </row>
    <row r="404" spans="1:2" x14ac:dyDescent="0.45">
      <c r="A404" s="191" t="str">
        <f t="shared" si="6"/>
        <v/>
      </c>
      <c r="B404" s="192"/>
    </row>
    <row r="405" spans="1:2" x14ac:dyDescent="0.45">
      <c r="A405" s="191" t="str">
        <f t="shared" si="6"/>
        <v/>
      </c>
      <c r="B405" s="192"/>
    </row>
    <row r="406" spans="1:2" x14ac:dyDescent="0.45">
      <c r="A406" s="191" t="str">
        <f t="shared" si="6"/>
        <v/>
      </c>
      <c r="B406" s="192"/>
    </row>
    <row r="407" spans="1:2" x14ac:dyDescent="0.45">
      <c r="A407" s="191" t="str">
        <f t="shared" si="6"/>
        <v/>
      </c>
      <c r="B407" s="192"/>
    </row>
    <row r="408" spans="1:2" x14ac:dyDescent="0.45">
      <c r="A408" s="191" t="str">
        <f t="shared" si="6"/>
        <v/>
      </c>
      <c r="B408" s="192"/>
    </row>
    <row r="409" spans="1:2" x14ac:dyDescent="0.45">
      <c r="A409" s="191" t="str">
        <f t="shared" si="6"/>
        <v/>
      </c>
      <c r="B409" s="192"/>
    </row>
    <row r="410" spans="1:2" x14ac:dyDescent="0.45">
      <c r="A410" s="191" t="str">
        <f t="shared" si="6"/>
        <v/>
      </c>
      <c r="B410" s="192"/>
    </row>
    <row r="411" spans="1:2" x14ac:dyDescent="0.45">
      <c r="A411" s="191" t="str">
        <f t="shared" si="6"/>
        <v/>
      </c>
      <c r="B411" s="192"/>
    </row>
    <row r="412" spans="1:2" x14ac:dyDescent="0.45">
      <c r="A412" s="191" t="str">
        <f t="shared" si="6"/>
        <v/>
      </c>
      <c r="B412" s="192"/>
    </row>
    <row r="413" spans="1:2" x14ac:dyDescent="0.45">
      <c r="A413" s="191" t="str">
        <f t="shared" si="6"/>
        <v/>
      </c>
      <c r="B413" s="192"/>
    </row>
    <row r="414" spans="1:2" x14ac:dyDescent="0.45">
      <c r="A414" s="191" t="str">
        <f t="shared" si="6"/>
        <v/>
      </c>
      <c r="B414" s="192"/>
    </row>
    <row r="415" spans="1:2" x14ac:dyDescent="0.45">
      <c r="A415" s="191" t="str">
        <f t="shared" si="6"/>
        <v/>
      </c>
      <c r="B415" s="192"/>
    </row>
    <row r="416" spans="1:2" x14ac:dyDescent="0.45">
      <c r="A416" s="191" t="str">
        <f t="shared" si="6"/>
        <v/>
      </c>
      <c r="B416" s="192"/>
    </row>
    <row r="417" spans="1:2" x14ac:dyDescent="0.45">
      <c r="A417" s="191" t="str">
        <f t="shared" si="6"/>
        <v/>
      </c>
      <c r="B417" s="192"/>
    </row>
    <row r="418" spans="1:2" x14ac:dyDescent="0.45">
      <c r="A418" s="191" t="str">
        <f t="shared" si="6"/>
        <v/>
      </c>
      <c r="B418" s="192"/>
    </row>
    <row r="419" spans="1:2" x14ac:dyDescent="0.45">
      <c r="A419" s="191" t="str">
        <f t="shared" si="6"/>
        <v/>
      </c>
      <c r="B419" s="192"/>
    </row>
    <row r="420" spans="1:2" x14ac:dyDescent="0.45">
      <c r="A420" s="191" t="str">
        <f t="shared" si="6"/>
        <v/>
      </c>
      <c r="B420" s="192"/>
    </row>
    <row r="421" spans="1:2" x14ac:dyDescent="0.45">
      <c r="A421" s="191" t="str">
        <f t="shared" si="6"/>
        <v/>
      </c>
      <c r="B421" s="192"/>
    </row>
    <row r="422" spans="1:2" x14ac:dyDescent="0.45">
      <c r="A422" s="191" t="str">
        <f t="shared" si="6"/>
        <v/>
      </c>
      <c r="B422" s="192"/>
    </row>
    <row r="423" spans="1:2" x14ac:dyDescent="0.45">
      <c r="A423" s="191" t="str">
        <f t="shared" si="6"/>
        <v/>
      </c>
      <c r="B423" s="192"/>
    </row>
    <row r="424" spans="1:2" x14ac:dyDescent="0.45">
      <c r="A424" s="191" t="str">
        <f t="shared" si="6"/>
        <v/>
      </c>
      <c r="B424" s="192"/>
    </row>
    <row r="425" spans="1:2" x14ac:dyDescent="0.45">
      <c r="A425" s="191" t="str">
        <f t="shared" si="6"/>
        <v/>
      </c>
      <c r="B425" s="192"/>
    </row>
    <row r="426" spans="1:2" x14ac:dyDescent="0.45">
      <c r="A426" s="191" t="str">
        <f t="shared" si="6"/>
        <v/>
      </c>
      <c r="B426" s="192"/>
    </row>
    <row r="427" spans="1:2" x14ac:dyDescent="0.45">
      <c r="A427" s="191" t="str">
        <f t="shared" si="6"/>
        <v/>
      </c>
      <c r="B427" s="192"/>
    </row>
    <row r="428" spans="1:2" x14ac:dyDescent="0.45">
      <c r="A428" s="191" t="str">
        <f t="shared" si="6"/>
        <v/>
      </c>
      <c r="B428" s="192"/>
    </row>
    <row r="429" spans="1:2" x14ac:dyDescent="0.45">
      <c r="A429" s="191" t="str">
        <f t="shared" si="6"/>
        <v/>
      </c>
      <c r="B429" s="192"/>
    </row>
    <row r="430" spans="1:2" x14ac:dyDescent="0.45">
      <c r="A430" s="191" t="str">
        <f t="shared" si="6"/>
        <v/>
      </c>
      <c r="B430" s="192"/>
    </row>
    <row r="431" spans="1:2" x14ac:dyDescent="0.45">
      <c r="A431" s="191" t="str">
        <f t="shared" si="6"/>
        <v/>
      </c>
      <c r="B431" s="192"/>
    </row>
    <row r="432" spans="1:2" x14ac:dyDescent="0.45">
      <c r="A432" s="191" t="str">
        <f t="shared" si="6"/>
        <v/>
      </c>
      <c r="B432" s="192"/>
    </row>
    <row r="433" spans="1:2" x14ac:dyDescent="0.45">
      <c r="A433" s="191" t="str">
        <f t="shared" si="6"/>
        <v/>
      </c>
      <c r="B433" s="192"/>
    </row>
    <row r="434" spans="1:2" x14ac:dyDescent="0.45">
      <c r="A434" s="191" t="str">
        <f t="shared" si="6"/>
        <v/>
      </c>
      <c r="B434" s="192"/>
    </row>
    <row r="435" spans="1:2" x14ac:dyDescent="0.45">
      <c r="A435" s="191" t="str">
        <f t="shared" si="6"/>
        <v/>
      </c>
      <c r="B435" s="192"/>
    </row>
    <row r="436" spans="1:2" x14ac:dyDescent="0.45">
      <c r="A436" s="191" t="str">
        <f t="shared" si="6"/>
        <v/>
      </c>
      <c r="B436" s="192"/>
    </row>
    <row r="437" spans="1:2" x14ac:dyDescent="0.45">
      <c r="A437" s="191" t="str">
        <f t="shared" si="6"/>
        <v/>
      </c>
      <c r="B437" s="192"/>
    </row>
    <row r="438" spans="1:2" x14ac:dyDescent="0.45">
      <c r="A438" s="191" t="str">
        <f t="shared" si="6"/>
        <v/>
      </c>
      <c r="B438" s="192"/>
    </row>
    <row r="439" spans="1:2" x14ac:dyDescent="0.45">
      <c r="A439" s="191" t="str">
        <f t="shared" si="6"/>
        <v/>
      </c>
      <c r="B439" s="192"/>
    </row>
    <row r="440" spans="1:2" x14ac:dyDescent="0.45">
      <c r="A440" s="191" t="str">
        <f t="shared" si="6"/>
        <v/>
      </c>
      <c r="B440" s="192"/>
    </row>
    <row r="441" spans="1:2" x14ac:dyDescent="0.45">
      <c r="A441" s="191" t="str">
        <f t="shared" si="6"/>
        <v/>
      </c>
      <c r="B441" s="192"/>
    </row>
    <row r="442" spans="1:2" x14ac:dyDescent="0.45">
      <c r="A442" s="191" t="str">
        <f t="shared" si="6"/>
        <v/>
      </c>
      <c r="B442" s="192"/>
    </row>
    <row r="443" spans="1:2" x14ac:dyDescent="0.45">
      <c r="A443" s="191" t="str">
        <f t="shared" si="6"/>
        <v/>
      </c>
      <c r="B443" s="192"/>
    </row>
    <row r="444" spans="1:2" x14ac:dyDescent="0.45">
      <c r="A444" s="191" t="str">
        <f t="shared" si="6"/>
        <v/>
      </c>
      <c r="B444" s="192"/>
    </row>
    <row r="445" spans="1:2" x14ac:dyDescent="0.45">
      <c r="A445" s="191" t="str">
        <f t="shared" si="6"/>
        <v/>
      </c>
      <c r="B445" s="192"/>
    </row>
    <row r="446" spans="1:2" x14ac:dyDescent="0.45">
      <c r="A446" s="191" t="str">
        <f t="shared" si="6"/>
        <v/>
      </c>
      <c r="B446" s="192"/>
    </row>
    <row r="447" spans="1:2" x14ac:dyDescent="0.45">
      <c r="A447" s="191" t="str">
        <f t="shared" si="6"/>
        <v/>
      </c>
      <c r="B447" s="192"/>
    </row>
    <row r="448" spans="1:2" x14ac:dyDescent="0.45">
      <c r="A448" s="191" t="str">
        <f t="shared" si="6"/>
        <v/>
      </c>
      <c r="B448" s="192"/>
    </row>
    <row r="449" spans="1:2" x14ac:dyDescent="0.45">
      <c r="A449" s="191" t="str">
        <f t="shared" si="6"/>
        <v/>
      </c>
      <c r="B449" s="192"/>
    </row>
    <row r="450" spans="1:2" x14ac:dyDescent="0.45">
      <c r="A450" s="191" t="str">
        <f t="shared" si="6"/>
        <v/>
      </c>
      <c r="B450" s="192"/>
    </row>
    <row r="451" spans="1:2" x14ac:dyDescent="0.45">
      <c r="A451" s="191" t="str">
        <f t="shared" si="6"/>
        <v/>
      </c>
      <c r="B451" s="192"/>
    </row>
    <row r="452" spans="1:2" x14ac:dyDescent="0.45">
      <c r="A452" s="191" t="str">
        <f t="shared" ref="A452:A515" si="7">IF(B452="","",ROW()-2)</f>
        <v/>
      </c>
      <c r="B452" s="192"/>
    </row>
    <row r="453" spans="1:2" x14ac:dyDescent="0.45">
      <c r="A453" s="191" t="str">
        <f t="shared" si="7"/>
        <v/>
      </c>
      <c r="B453" s="192"/>
    </row>
    <row r="454" spans="1:2" x14ac:dyDescent="0.45">
      <c r="A454" s="191" t="str">
        <f t="shared" si="7"/>
        <v/>
      </c>
      <c r="B454" s="192"/>
    </row>
    <row r="455" spans="1:2" x14ac:dyDescent="0.45">
      <c r="A455" s="191" t="str">
        <f t="shared" si="7"/>
        <v/>
      </c>
      <c r="B455" s="192"/>
    </row>
    <row r="456" spans="1:2" x14ac:dyDescent="0.45">
      <c r="A456" s="191" t="str">
        <f t="shared" si="7"/>
        <v/>
      </c>
      <c r="B456" s="192"/>
    </row>
    <row r="457" spans="1:2" x14ac:dyDescent="0.45">
      <c r="A457" s="191" t="str">
        <f t="shared" si="7"/>
        <v/>
      </c>
      <c r="B457" s="192"/>
    </row>
    <row r="458" spans="1:2" x14ac:dyDescent="0.45">
      <c r="A458" s="191" t="str">
        <f t="shared" si="7"/>
        <v/>
      </c>
      <c r="B458" s="192"/>
    </row>
    <row r="459" spans="1:2" x14ac:dyDescent="0.45">
      <c r="A459" s="191" t="str">
        <f t="shared" si="7"/>
        <v/>
      </c>
      <c r="B459" s="192"/>
    </row>
    <row r="460" spans="1:2" x14ac:dyDescent="0.45">
      <c r="A460" s="191" t="str">
        <f t="shared" si="7"/>
        <v/>
      </c>
      <c r="B460" s="192"/>
    </row>
    <row r="461" spans="1:2" x14ac:dyDescent="0.45">
      <c r="A461" s="191" t="str">
        <f t="shared" si="7"/>
        <v/>
      </c>
      <c r="B461" s="192"/>
    </row>
    <row r="462" spans="1:2" x14ac:dyDescent="0.45">
      <c r="A462" s="191" t="str">
        <f t="shared" si="7"/>
        <v/>
      </c>
      <c r="B462" s="192"/>
    </row>
    <row r="463" spans="1:2" x14ac:dyDescent="0.45">
      <c r="A463" s="191" t="str">
        <f t="shared" si="7"/>
        <v/>
      </c>
      <c r="B463" s="192"/>
    </row>
    <row r="464" spans="1:2" x14ac:dyDescent="0.45">
      <c r="A464" s="191" t="str">
        <f t="shared" si="7"/>
        <v/>
      </c>
      <c r="B464" s="192"/>
    </row>
    <row r="465" spans="1:2" x14ac:dyDescent="0.45">
      <c r="A465" s="191" t="str">
        <f t="shared" si="7"/>
        <v/>
      </c>
      <c r="B465" s="192"/>
    </row>
    <row r="466" spans="1:2" x14ac:dyDescent="0.45">
      <c r="A466" s="191" t="str">
        <f t="shared" si="7"/>
        <v/>
      </c>
      <c r="B466" s="192"/>
    </row>
    <row r="467" spans="1:2" x14ac:dyDescent="0.45">
      <c r="A467" s="191" t="str">
        <f t="shared" si="7"/>
        <v/>
      </c>
      <c r="B467" s="192"/>
    </row>
    <row r="468" spans="1:2" x14ac:dyDescent="0.45">
      <c r="A468" s="191" t="str">
        <f t="shared" si="7"/>
        <v/>
      </c>
      <c r="B468" s="192"/>
    </row>
    <row r="469" spans="1:2" x14ac:dyDescent="0.45">
      <c r="A469" s="191" t="str">
        <f t="shared" si="7"/>
        <v/>
      </c>
      <c r="B469" s="192"/>
    </row>
    <row r="470" spans="1:2" x14ac:dyDescent="0.45">
      <c r="A470" s="191" t="str">
        <f t="shared" si="7"/>
        <v/>
      </c>
      <c r="B470" s="192"/>
    </row>
    <row r="471" spans="1:2" x14ac:dyDescent="0.45">
      <c r="A471" s="191" t="str">
        <f t="shared" si="7"/>
        <v/>
      </c>
      <c r="B471" s="192"/>
    </row>
    <row r="472" spans="1:2" x14ac:dyDescent="0.45">
      <c r="A472" s="191" t="str">
        <f t="shared" si="7"/>
        <v/>
      </c>
      <c r="B472" s="192"/>
    </row>
    <row r="473" spans="1:2" x14ac:dyDescent="0.45">
      <c r="A473" s="191" t="str">
        <f t="shared" si="7"/>
        <v/>
      </c>
      <c r="B473" s="192"/>
    </row>
    <row r="474" spans="1:2" x14ac:dyDescent="0.45">
      <c r="A474" s="191" t="str">
        <f t="shared" si="7"/>
        <v/>
      </c>
      <c r="B474" s="192"/>
    </row>
    <row r="475" spans="1:2" x14ac:dyDescent="0.45">
      <c r="A475" s="191" t="str">
        <f t="shared" si="7"/>
        <v/>
      </c>
      <c r="B475" s="192"/>
    </row>
    <row r="476" spans="1:2" x14ac:dyDescent="0.45">
      <c r="A476" s="191" t="str">
        <f t="shared" si="7"/>
        <v/>
      </c>
      <c r="B476" s="192"/>
    </row>
    <row r="477" spans="1:2" x14ac:dyDescent="0.45">
      <c r="A477" s="191" t="str">
        <f t="shared" si="7"/>
        <v/>
      </c>
      <c r="B477" s="192"/>
    </row>
    <row r="478" spans="1:2" x14ac:dyDescent="0.45">
      <c r="A478" s="191" t="str">
        <f t="shared" si="7"/>
        <v/>
      </c>
      <c r="B478" s="192"/>
    </row>
    <row r="479" spans="1:2" x14ac:dyDescent="0.45">
      <c r="A479" s="191" t="str">
        <f t="shared" si="7"/>
        <v/>
      </c>
      <c r="B479" s="192"/>
    </row>
    <row r="480" spans="1:2" x14ac:dyDescent="0.45">
      <c r="A480" s="191" t="str">
        <f t="shared" si="7"/>
        <v/>
      </c>
      <c r="B480" s="192"/>
    </row>
    <row r="481" spans="1:2" x14ac:dyDescent="0.45">
      <c r="A481" s="191" t="str">
        <f t="shared" si="7"/>
        <v/>
      </c>
      <c r="B481" s="192"/>
    </row>
    <row r="482" spans="1:2" x14ac:dyDescent="0.45">
      <c r="A482" s="191" t="str">
        <f t="shared" si="7"/>
        <v/>
      </c>
      <c r="B482" s="192"/>
    </row>
    <row r="483" spans="1:2" x14ac:dyDescent="0.45">
      <c r="A483" s="191" t="str">
        <f t="shared" si="7"/>
        <v/>
      </c>
      <c r="B483" s="192"/>
    </row>
    <row r="484" spans="1:2" x14ac:dyDescent="0.45">
      <c r="A484" s="191" t="str">
        <f t="shared" si="7"/>
        <v/>
      </c>
      <c r="B484" s="192"/>
    </row>
    <row r="485" spans="1:2" x14ac:dyDescent="0.45">
      <c r="A485" s="191" t="str">
        <f t="shared" si="7"/>
        <v/>
      </c>
      <c r="B485" s="192"/>
    </row>
    <row r="486" spans="1:2" x14ac:dyDescent="0.45">
      <c r="A486" s="191" t="str">
        <f t="shared" si="7"/>
        <v/>
      </c>
      <c r="B486" s="192"/>
    </row>
    <row r="487" spans="1:2" x14ac:dyDescent="0.45">
      <c r="A487" s="191" t="str">
        <f t="shared" si="7"/>
        <v/>
      </c>
      <c r="B487" s="192"/>
    </row>
    <row r="488" spans="1:2" x14ac:dyDescent="0.45">
      <c r="A488" s="191" t="str">
        <f t="shared" si="7"/>
        <v/>
      </c>
      <c r="B488" s="192"/>
    </row>
    <row r="489" spans="1:2" x14ac:dyDescent="0.45">
      <c r="A489" s="191" t="str">
        <f t="shared" si="7"/>
        <v/>
      </c>
      <c r="B489" s="192"/>
    </row>
    <row r="490" spans="1:2" x14ac:dyDescent="0.45">
      <c r="A490" s="191" t="str">
        <f t="shared" si="7"/>
        <v/>
      </c>
      <c r="B490" s="192"/>
    </row>
    <row r="491" spans="1:2" x14ac:dyDescent="0.45">
      <c r="A491" s="191" t="str">
        <f t="shared" si="7"/>
        <v/>
      </c>
      <c r="B491" s="192"/>
    </row>
    <row r="492" spans="1:2" x14ac:dyDescent="0.45">
      <c r="A492" s="191" t="str">
        <f t="shared" si="7"/>
        <v/>
      </c>
      <c r="B492" s="192"/>
    </row>
    <row r="493" spans="1:2" x14ac:dyDescent="0.45">
      <c r="A493" s="191" t="str">
        <f t="shared" si="7"/>
        <v/>
      </c>
      <c r="B493" s="192"/>
    </row>
    <row r="494" spans="1:2" x14ac:dyDescent="0.45">
      <c r="A494" s="191" t="str">
        <f t="shared" si="7"/>
        <v/>
      </c>
      <c r="B494" s="192"/>
    </row>
    <row r="495" spans="1:2" x14ac:dyDescent="0.45">
      <c r="A495" s="191" t="str">
        <f t="shared" si="7"/>
        <v/>
      </c>
      <c r="B495" s="192"/>
    </row>
    <row r="496" spans="1:2" x14ac:dyDescent="0.45">
      <c r="A496" s="191" t="str">
        <f t="shared" si="7"/>
        <v/>
      </c>
      <c r="B496" s="192"/>
    </row>
    <row r="497" spans="1:2" x14ac:dyDescent="0.45">
      <c r="A497" s="191" t="str">
        <f t="shared" si="7"/>
        <v/>
      </c>
      <c r="B497" s="192"/>
    </row>
    <row r="498" spans="1:2" x14ac:dyDescent="0.45">
      <c r="A498" s="191" t="str">
        <f t="shared" si="7"/>
        <v/>
      </c>
      <c r="B498" s="192"/>
    </row>
    <row r="499" spans="1:2" x14ac:dyDescent="0.45">
      <c r="A499" s="191" t="str">
        <f t="shared" si="7"/>
        <v/>
      </c>
      <c r="B499" s="192"/>
    </row>
    <row r="500" spans="1:2" x14ac:dyDescent="0.45">
      <c r="A500" s="191" t="str">
        <f t="shared" si="7"/>
        <v/>
      </c>
      <c r="B500" s="192"/>
    </row>
    <row r="501" spans="1:2" x14ac:dyDescent="0.45">
      <c r="A501" s="191" t="str">
        <f t="shared" si="7"/>
        <v/>
      </c>
      <c r="B501" s="192"/>
    </row>
    <row r="502" spans="1:2" x14ac:dyDescent="0.45">
      <c r="A502" s="191" t="str">
        <f t="shared" si="7"/>
        <v/>
      </c>
      <c r="B502" s="192"/>
    </row>
    <row r="503" spans="1:2" x14ac:dyDescent="0.45">
      <c r="A503" s="191" t="str">
        <f t="shared" si="7"/>
        <v/>
      </c>
      <c r="B503" s="192"/>
    </row>
    <row r="504" spans="1:2" x14ac:dyDescent="0.45">
      <c r="A504" s="191" t="str">
        <f t="shared" si="7"/>
        <v/>
      </c>
      <c r="B504" s="192"/>
    </row>
    <row r="505" spans="1:2" x14ac:dyDescent="0.45">
      <c r="A505" s="191" t="str">
        <f t="shared" si="7"/>
        <v/>
      </c>
      <c r="B505" s="192"/>
    </row>
    <row r="506" spans="1:2" x14ac:dyDescent="0.45">
      <c r="A506" s="191" t="str">
        <f t="shared" si="7"/>
        <v/>
      </c>
      <c r="B506" s="192"/>
    </row>
    <row r="507" spans="1:2" x14ac:dyDescent="0.45">
      <c r="A507" s="191" t="str">
        <f t="shared" si="7"/>
        <v/>
      </c>
      <c r="B507" s="192"/>
    </row>
    <row r="508" spans="1:2" x14ac:dyDescent="0.45">
      <c r="A508" s="191" t="str">
        <f t="shared" si="7"/>
        <v/>
      </c>
      <c r="B508" s="192"/>
    </row>
    <row r="509" spans="1:2" x14ac:dyDescent="0.45">
      <c r="A509" s="191" t="str">
        <f t="shared" si="7"/>
        <v/>
      </c>
      <c r="B509" s="192"/>
    </row>
    <row r="510" spans="1:2" x14ac:dyDescent="0.45">
      <c r="A510" s="191" t="str">
        <f t="shared" si="7"/>
        <v/>
      </c>
      <c r="B510" s="192"/>
    </row>
    <row r="511" spans="1:2" x14ac:dyDescent="0.45">
      <c r="A511" s="191" t="str">
        <f t="shared" si="7"/>
        <v/>
      </c>
      <c r="B511" s="192"/>
    </row>
    <row r="512" spans="1:2" x14ac:dyDescent="0.45">
      <c r="A512" s="191" t="str">
        <f t="shared" si="7"/>
        <v/>
      </c>
      <c r="B512" s="192"/>
    </row>
    <row r="513" spans="1:2" x14ac:dyDescent="0.45">
      <c r="A513" s="191" t="str">
        <f t="shared" si="7"/>
        <v/>
      </c>
      <c r="B513" s="192"/>
    </row>
    <row r="514" spans="1:2" x14ac:dyDescent="0.45">
      <c r="A514" s="191" t="str">
        <f t="shared" si="7"/>
        <v/>
      </c>
      <c r="B514" s="192"/>
    </row>
    <row r="515" spans="1:2" x14ac:dyDescent="0.45">
      <c r="A515" s="191" t="str">
        <f t="shared" si="7"/>
        <v/>
      </c>
      <c r="B515" s="192"/>
    </row>
    <row r="516" spans="1:2" x14ac:dyDescent="0.45">
      <c r="A516" s="191" t="str">
        <f t="shared" ref="A516:A579" si="8">IF(B516="","",ROW()-2)</f>
        <v/>
      </c>
      <c r="B516" s="192"/>
    </row>
    <row r="517" spans="1:2" x14ac:dyDescent="0.45">
      <c r="A517" s="191" t="str">
        <f t="shared" si="8"/>
        <v/>
      </c>
      <c r="B517" s="192"/>
    </row>
    <row r="518" spans="1:2" x14ac:dyDescent="0.45">
      <c r="A518" s="191" t="str">
        <f t="shared" si="8"/>
        <v/>
      </c>
      <c r="B518" s="192"/>
    </row>
    <row r="519" spans="1:2" x14ac:dyDescent="0.45">
      <c r="A519" s="191" t="str">
        <f t="shared" si="8"/>
        <v/>
      </c>
      <c r="B519" s="192"/>
    </row>
    <row r="520" spans="1:2" x14ac:dyDescent="0.45">
      <c r="A520" s="191" t="str">
        <f t="shared" si="8"/>
        <v/>
      </c>
      <c r="B520" s="192"/>
    </row>
    <row r="521" spans="1:2" x14ac:dyDescent="0.45">
      <c r="A521" s="191" t="str">
        <f t="shared" si="8"/>
        <v/>
      </c>
      <c r="B521" s="192"/>
    </row>
    <row r="522" spans="1:2" x14ac:dyDescent="0.45">
      <c r="A522" s="191" t="str">
        <f t="shared" si="8"/>
        <v/>
      </c>
      <c r="B522" s="192"/>
    </row>
    <row r="523" spans="1:2" x14ac:dyDescent="0.45">
      <c r="A523" s="191" t="str">
        <f t="shared" si="8"/>
        <v/>
      </c>
      <c r="B523" s="192"/>
    </row>
    <row r="524" spans="1:2" x14ac:dyDescent="0.45">
      <c r="A524" s="191" t="str">
        <f t="shared" si="8"/>
        <v/>
      </c>
      <c r="B524" s="192"/>
    </row>
    <row r="525" spans="1:2" x14ac:dyDescent="0.45">
      <c r="A525" s="191" t="str">
        <f t="shared" si="8"/>
        <v/>
      </c>
      <c r="B525" s="192"/>
    </row>
    <row r="526" spans="1:2" x14ac:dyDescent="0.45">
      <c r="A526" s="191" t="str">
        <f t="shared" si="8"/>
        <v/>
      </c>
      <c r="B526" s="192"/>
    </row>
    <row r="527" spans="1:2" x14ac:dyDescent="0.45">
      <c r="A527" s="191" t="str">
        <f t="shared" si="8"/>
        <v/>
      </c>
      <c r="B527" s="192"/>
    </row>
    <row r="528" spans="1:2" x14ac:dyDescent="0.45">
      <c r="A528" s="191" t="str">
        <f t="shared" si="8"/>
        <v/>
      </c>
      <c r="B528" s="192"/>
    </row>
    <row r="529" spans="1:2" x14ac:dyDescent="0.45">
      <c r="A529" s="191" t="str">
        <f t="shared" si="8"/>
        <v/>
      </c>
      <c r="B529" s="192"/>
    </row>
    <row r="530" spans="1:2" x14ac:dyDescent="0.45">
      <c r="A530" s="191" t="str">
        <f t="shared" si="8"/>
        <v/>
      </c>
      <c r="B530" s="192"/>
    </row>
    <row r="531" spans="1:2" x14ac:dyDescent="0.45">
      <c r="A531" s="191" t="str">
        <f t="shared" si="8"/>
        <v/>
      </c>
      <c r="B531" s="192"/>
    </row>
    <row r="532" spans="1:2" x14ac:dyDescent="0.45">
      <c r="A532" s="191" t="str">
        <f t="shared" si="8"/>
        <v/>
      </c>
      <c r="B532" s="192"/>
    </row>
    <row r="533" spans="1:2" x14ac:dyDescent="0.45">
      <c r="A533" s="191" t="str">
        <f t="shared" si="8"/>
        <v/>
      </c>
      <c r="B533" s="192"/>
    </row>
    <row r="534" spans="1:2" x14ac:dyDescent="0.45">
      <c r="A534" s="191" t="str">
        <f t="shared" si="8"/>
        <v/>
      </c>
      <c r="B534" s="192"/>
    </row>
    <row r="535" spans="1:2" x14ac:dyDescent="0.45">
      <c r="A535" s="191" t="str">
        <f t="shared" si="8"/>
        <v/>
      </c>
      <c r="B535" s="192"/>
    </row>
    <row r="536" spans="1:2" x14ac:dyDescent="0.45">
      <c r="A536" s="191" t="str">
        <f t="shared" si="8"/>
        <v/>
      </c>
      <c r="B536" s="192"/>
    </row>
    <row r="537" spans="1:2" x14ac:dyDescent="0.45">
      <c r="A537" s="191" t="str">
        <f t="shared" si="8"/>
        <v/>
      </c>
      <c r="B537" s="192"/>
    </row>
    <row r="538" spans="1:2" x14ac:dyDescent="0.45">
      <c r="A538" s="191" t="str">
        <f t="shared" si="8"/>
        <v/>
      </c>
      <c r="B538" s="192"/>
    </row>
    <row r="539" spans="1:2" x14ac:dyDescent="0.45">
      <c r="A539" s="191" t="str">
        <f t="shared" si="8"/>
        <v/>
      </c>
      <c r="B539" s="192"/>
    </row>
    <row r="540" spans="1:2" x14ac:dyDescent="0.45">
      <c r="A540" s="191" t="str">
        <f t="shared" si="8"/>
        <v/>
      </c>
      <c r="B540" s="192"/>
    </row>
    <row r="541" spans="1:2" x14ac:dyDescent="0.45">
      <c r="A541" s="191" t="str">
        <f t="shared" si="8"/>
        <v/>
      </c>
      <c r="B541" s="192"/>
    </row>
    <row r="542" spans="1:2" x14ac:dyDescent="0.45">
      <c r="A542" s="191" t="str">
        <f t="shared" si="8"/>
        <v/>
      </c>
      <c r="B542" s="192"/>
    </row>
    <row r="543" spans="1:2" x14ac:dyDescent="0.45">
      <c r="A543" s="191" t="str">
        <f t="shared" si="8"/>
        <v/>
      </c>
      <c r="B543" s="192"/>
    </row>
    <row r="544" spans="1:2" x14ac:dyDescent="0.45">
      <c r="A544" s="191" t="str">
        <f t="shared" si="8"/>
        <v/>
      </c>
      <c r="B544" s="192"/>
    </row>
    <row r="545" spans="1:2" x14ac:dyDescent="0.45">
      <c r="A545" s="191" t="str">
        <f t="shared" si="8"/>
        <v/>
      </c>
      <c r="B545" s="192"/>
    </row>
    <row r="546" spans="1:2" x14ac:dyDescent="0.45">
      <c r="A546" s="191" t="str">
        <f t="shared" si="8"/>
        <v/>
      </c>
      <c r="B546" s="192"/>
    </row>
    <row r="547" spans="1:2" x14ac:dyDescent="0.45">
      <c r="A547" s="191" t="str">
        <f t="shared" si="8"/>
        <v/>
      </c>
      <c r="B547" s="192"/>
    </row>
    <row r="548" spans="1:2" x14ac:dyDescent="0.45">
      <c r="A548" s="191" t="str">
        <f t="shared" si="8"/>
        <v/>
      </c>
      <c r="B548" s="192"/>
    </row>
    <row r="549" spans="1:2" x14ac:dyDescent="0.45">
      <c r="A549" s="191" t="str">
        <f t="shared" si="8"/>
        <v/>
      </c>
      <c r="B549" s="192"/>
    </row>
    <row r="550" spans="1:2" x14ac:dyDescent="0.45">
      <c r="A550" s="191" t="str">
        <f t="shared" si="8"/>
        <v/>
      </c>
      <c r="B550" s="192"/>
    </row>
    <row r="551" spans="1:2" x14ac:dyDescent="0.45">
      <c r="A551" s="191" t="str">
        <f t="shared" si="8"/>
        <v/>
      </c>
      <c r="B551" s="192"/>
    </row>
    <row r="552" spans="1:2" x14ac:dyDescent="0.45">
      <c r="A552" s="191" t="str">
        <f t="shared" si="8"/>
        <v/>
      </c>
      <c r="B552" s="192"/>
    </row>
    <row r="553" spans="1:2" x14ac:dyDescent="0.45">
      <c r="A553" s="191" t="str">
        <f t="shared" si="8"/>
        <v/>
      </c>
      <c r="B553" s="192"/>
    </row>
    <row r="554" spans="1:2" x14ac:dyDescent="0.45">
      <c r="A554" s="191" t="str">
        <f t="shared" si="8"/>
        <v/>
      </c>
      <c r="B554" s="192"/>
    </row>
    <row r="555" spans="1:2" x14ac:dyDescent="0.45">
      <c r="A555" s="191" t="str">
        <f t="shared" si="8"/>
        <v/>
      </c>
      <c r="B555" s="192"/>
    </row>
    <row r="556" spans="1:2" x14ac:dyDescent="0.45">
      <c r="A556" s="191" t="str">
        <f t="shared" si="8"/>
        <v/>
      </c>
      <c r="B556" s="192"/>
    </row>
    <row r="557" spans="1:2" x14ac:dyDescent="0.45">
      <c r="A557" s="191" t="str">
        <f t="shared" si="8"/>
        <v/>
      </c>
      <c r="B557" s="192"/>
    </row>
    <row r="558" spans="1:2" x14ac:dyDescent="0.45">
      <c r="A558" s="191" t="str">
        <f t="shared" si="8"/>
        <v/>
      </c>
      <c r="B558" s="192"/>
    </row>
    <row r="559" spans="1:2" x14ac:dyDescent="0.45">
      <c r="A559" s="191" t="str">
        <f t="shared" si="8"/>
        <v/>
      </c>
      <c r="B559" s="192"/>
    </row>
    <row r="560" spans="1:2" x14ac:dyDescent="0.45">
      <c r="A560" s="191" t="str">
        <f t="shared" si="8"/>
        <v/>
      </c>
      <c r="B560" s="192"/>
    </row>
    <row r="561" spans="1:2" x14ac:dyDescent="0.45">
      <c r="A561" s="191" t="str">
        <f t="shared" si="8"/>
        <v/>
      </c>
      <c r="B561" s="192"/>
    </row>
    <row r="562" spans="1:2" x14ac:dyDescent="0.45">
      <c r="A562" s="191" t="str">
        <f t="shared" si="8"/>
        <v/>
      </c>
      <c r="B562" s="192"/>
    </row>
    <row r="563" spans="1:2" x14ac:dyDescent="0.45">
      <c r="A563" s="191" t="str">
        <f t="shared" si="8"/>
        <v/>
      </c>
      <c r="B563" s="192"/>
    </row>
    <row r="564" spans="1:2" x14ac:dyDescent="0.45">
      <c r="A564" s="191" t="str">
        <f t="shared" si="8"/>
        <v/>
      </c>
      <c r="B564" s="192"/>
    </row>
    <row r="565" spans="1:2" x14ac:dyDescent="0.45">
      <c r="A565" s="191" t="str">
        <f t="shared" si="8"/>
        <v/>
      </c>
      <c r="B565" s="192"/>
    </row>
    <row r="566" spans="1:2" x14ac:dyDescent="0.45">
      <c r="A566" s="191" t="str">
        <f t="shared" si="8"/>
        <v/>
      </c>
      <c r="B566" s="192"/>
    </row>
    <row r="567" spans="1:2" x14ac:dyDescent="0.45">
      <c r="A567" s="191" t="str">
        <f t="shared" si="8"/>
        <v/>
      </c>
      <c r="B567" s="192"/>
    </row>
    <row r="568" spans="1:2" x14ac:dyDescent="0.45">
      <c r="A568" s="191" t="str">
        <f t="shared" si="8"/>
        <v/>
      </c>
      <c r="B568" s="192"/>
    </row>
    <row r="569" spans="1:2" x14ac:dyDescent="0.45">
      <c r="A569" s="191" t="str">
        <f t="shared" si="8"/>
        <v/>
      </c>
      <c r="B569" s="192"/>
    </row>
    <row r="570" spans="1:2" x14ac:dyDescent="0.45">
      <c r="A570" s="191" t="str">
        <f t="shared" si="8"/>
        <v/>
      </c>
      <c r="B570" s="192"/>
    </row>
    <row r="571" spans="1:2" x14ac:dyDescent="0.45">
      <c r="A571" s="191" t="str">
        <f t="shared" si="8"/>
        <v/>
      </c>
      <c r="B571" s="192"/>
    </row>
    <row r="572" spans="1:2" x14ac:dyDescent="0.45">
      <c r="A572" s="191" t="str">
        <f t="shared" si="8"/>
        <v/>
      </c>
      <c r="B572" s="192"/>
    </row>
    <row r="573" spans="1:2" x14ac:dyDescent="0.45">
      <c r="A573" s="191" t="str">
        <f t="shared" si="8"/>
        <v/>
      </c>
      <c r="B573" s="192"/>
    </row>
    <row r="574" spans="1:2" x14ac:dyDescent="0.45">
      <c r="A574" s="191" t="str">
        <f t="shared" si="8"/>
        <v/>
      </c>
      <c r="B574" s="192"/>
    </row>
    <row r="575" spans="1:2" x14ac:dyDescent="0.45">
      <c r="A575" s="191" t="str">
        <f t="shared" si="8"/>
        <v/>
      </c>
      <c r="B575" s="192"/>
    </row>
    <row r="576" spans="1:2" x14ac:dyDescent="0.45">
      <c r="A576" s="191" t="str">
        <f t="shared" si="8"/>
        <v/>
      </c>
      <c r="B576" s="192"/>
    </row>
    <row r="577" spans="1:2" x14ac:dyDescent="0.45">
      <c r="A577" s="191" t="str">
        <f t="shared" si="8"/>
        <v/>
      </c>
      <c r="B577" s="192"/>
    </row>
    <row r="578" spans="1:2" x14ac:dyDescent="0.45">
      <c r="A578" s="191" t="str">
        <f t="shared" si="8"/>
        <v/>
      </c>
      <c r="B578" s="192"/>
    </row>
    <row r="579" spans="1:2" x14ac:dyDescent="0.45">
      <c r="A579" s="191" t="str">
        <f t="shared" si="8"/>
        <v/>
      </c>
      <c r="B579" s="192"/>
    </row>
    <row r="580" spans="1:2" x14ac:dyDescent="0.45">
      <c r="A580" s="191" t="str">
        <f t="shared" ref="A580:A643" si="9">IF(B580="","",ROW()-2)</f>
        <v/>
      </c>
      <c r="B580" s="192"/>
    </row>
    <row r="581" spans="1:2" x14ac:dyDescent="0.45">
      <c r="A581" s="191" t="str">
        <f t="shared" si="9"/>
        <v/>
      </c>
      <c r="B581" s="192"/>
    </row>
    <row r="582" spans="1:2" x14ac:dyDescent="0.45">
      <c r="A582" s="191" t="str">
        <f t="shared" si="9"/>
        <v/>
      </c>
      <c r="B582" s="192"/>
    </row>
    <row r="583" spans="1:2" x14ac:dyDescent="0.45">
      <c r="A583" s="191" t="str">
        <f t="shared" si="9"/>
        <v/>
      </c>
      <c r="B583" s="192"/>
    </row>
    <row r="584" spans="1:2" x14ac:dyDescent="0.45">
      <c r="A584" s="191" t="str">
        <f t="shared" si="9"/>
        <v/>
      </c>
      <c r="B584" s="192"/>
    </row>
    <row r="585" spans="1:2" x14ac:dyDescent="0.45">
      <c r="A585" s="191" t="str">
        <f t="shared" si="9"/>
        <v/>
      </c>
      <c r="B585" s="192"/>
    </row>
    <row r="586" spans="1:2" x14ac:dyDescent="0.45">
      <c r="A586" s="191" t="str">
        <f t="shared" si="9"/>
        <v/>
      </c>
      <c r="B586" s="192"/>
    </row>
    <row r="587" spans="1:2" x14ac:dyDescent="0.45">
      <c r="A587" s="191" t="str">
        <f t="shared" si="9"/>
        <v/>
      </c>
      <c r="B587" s="192"/>
    </row>
    <row r="588" spans="1:2" x14ac:dyDescent="0.45">
      <c r="A588" s="191" t="str">
        <f t="shared" si="9"/>
        <v/>
      </c>
      <c r="B588" s="192"/>
    </row>
    <row r="589" spans="1:2" x14ac:dyDescent="0.45">
      <c r="A589" s="191" t="str">
        <f t="shared" si="9"/>
        <v/>
      </c>
      <c r="B589" s="192"/>
    </row>
    <row r="590" spans="1:2" x14ac:dyDescent="0.45">
      <c r="A590" s="191" t="str">
        <f t="shared" si="9"/>
        <v/>
      </c>
      <c r="B590" s="192"/>
    </row>
    <row r="591" spans="1:2" x14ac:dyDescent="0.45">
      <c r="A591" s="191" t="str">
        <f t="shared" si="9"/>
        <v/>
      </c>
      <c r="B591" s="192"/>
    </row>
    <row r="592" spans="1:2" x14ac:dyDescent="0.45">
      <c r="A592" s="191" t="str">
        <f t="shared" si="9"/>
        <v/>
      </c>
      <c r="B592" s="192"/>
    </row>
    <row r="593" spans="1:2" x14ac:dyDescent="0.45">
      <c r="A593" s="191" t="str">
        <f t="shared" si="9"/>
        <v/>
      </c>
      <c r="B593" s="192"/>
    </row>
    <row r="594" spans="1:2" x14ac:dyDescent="0.45">
      <c r="A594" s="191" t="str">
        <f t="shared" si="9"/>
        <v/>
      </c>
      <c r="B594" s="192"/>
    </row>
    <row r="595" spans="1:2" x14ac:dyDescent="0.45">
      <c r="A595" s="191" t="str">
        <f t="shared" si="9"/>
        <v/>
      </c>
      <c r="B595" s="192"/>
    </row>
    <row r="596" spans="1:2" x14ac:dyDescent="0.45">
      <c r="A596" s="191" t="str">
        <f t="shared" si="9"/>
        <v/>
      </c>
      <c r="B596" s="192"/>
    </row>
    <row r="597" spans="1:2" x14ac:dyDescent="0.45">
      <c r="A597" s="191" t="str">
        <f t="shared" si="9"/>
        <v/>
      </c>
      <c r="B597" s="192"/>
    </row>
    <row r="598" spans="1:2" x14ac:dyDescent="0.45">
      <c r="A598" s="191" t="str">
        <f t="shared" si="9"/>
        <v/>
      </c>
      <c r="B598" s="192"/>
    </row>
    <row r="599" spans="1:2" x14ac:dyDescent="0.45">
      <c r="A599" s="191" t="str">
        <f t="shared" si="9"/>
        <v/>
      </c>
      <c r="B599" s="192"/>
    </row>
    <row r="600" spans="1:2" x14ac:dyDescent="0.45">
      <c r="A600" s="191" t="str">
        <f t="shared" si="9"/>
        <v/>
      </c>
      <c r="B600" s="192"/>
    </row>
    <row r="601" spans="1:2" x14ac:dyDescent="0.45">
      <c r="A601" s="191" t="str">
        <f t="shared" si="9"/>
        <v/>
      </c>
      <c r="B601" s="192"/>
    </row>
    <row r="602" spans="1:2" x14ac:dyDescent="0.45">
      <c r="A602" s="191" t="str">
        <f t="shared" si="9"/>
        <v/>
      </c>
      <c r="B602" s="192"/>
    </row>
    <row r="603" spans="1:2" x14ac:dyDescent="0.45">
      <c r="A603" s="191" t="str">
        <f t="shared" si="9"/>
        <v/>
      </c>
      <c r="B603" s="192"/>
    </row>
    <row r="604" spans="1:2" x14ac:dyDescent="0.45">
      <c r="A604" s="191" t="str">
        <f t="shared" si="9"/>
        <v/>
      </c>
      <c r="B604" s="192"/>
    </row>
    <row r="605" spans="1:2" x14ac:dyDescent="0.45">
      <c r="A605" s="191" t="str">
        <f t="shared" si="9"/>
        <v/>
      </c>
      <c r="B605" s="192"/>
    </row>
    <row r="606" spans="1:2" x14ac:dyDescent="0.45">
      <c r="A606" s="191" t="str">
        <f t="shared" si="9"/>
        <v/>
      </c>
      <c r="B606" s="192"/>
    </row>
    <row r="607" spans="1:2" x14ac:dyDescent="0.45">
      <c r="A607" s="191" t="str">
        <f t="shared" si="9"/>
        <v/>
      </c>
      <c r="B607" s="192"/>
    </row>
    <row r="608" spans="1:2" x14ac:dyDescent="0.45">
      <c r="A608" s="191" t="str">
        <f t="shared" si="9"/>
        <v/>
      </c>
      <c r="B608" s="192"/>
    </row>
    <row r="609" spans="1:2" x14ac:dyDescent="0.45">
      <c r="A609" s="191" t="str">
        <f t="shared" si="9"/>
        <v/>
      </c>
      <c r="B609" s="192"/>
    </row>
    <row r="610" spans="1:2" x14ac:dyDescent="0.45">
      <c r="A610" s="191" t="str">
        <f t="shared" si="9"/>
        <v/>
      </c>
      <c r="B610" s="192"/>
    </row>
    <row r="611" spans="1:2" x14ac:dyDescent="0.45">
      <c r="A611" s="191" t="str">
        <f t="shared" si="9"/>
        <v/>
      </c>
      <c r="B611" s="192"/>
    </row>
    <row r="612" spans="1:2" x14ac:dyDescent="0.45">
      <c r="A612" s="191" t="str">
        <f t="shared" si="9"/>
        <v/>
      </c>
      <c r="B612" s="192"/>
    </row>
    <row r="613" spans="1:2" x14ac:dyDescent="0.45">
      <c r="A613" s="191" t="str">
        <f t="shared" si="9"/>
        <v/>
      </c>
      <c r="B613" s="192"/>
    </row>
    <row r="614" spans="1:2" x14ac:dyDescent="0.45">
      <c r="A614" s="191" t="str">
        <f t="shared" si="9"/>
        <v/>
      </c>
      <c r="B614" s="192"/>
    </row>
    <row r="615" spans="1:2" x14ac:dyDescent="0.45">
      <c r="A615" s="191" t="str">
        <f t="shared" si="9"/>
        <v/>
      </c>
      <c r="B615" s="192"/>
    </row>
    <row r="616" spans="1:2" x14ac:dyDescent="0.45">
      <c r="A616" s="191" t="str">
        <f t="shared" si="9"/>
        <v/>
      </c>
      <c r="B616" s="192"/>
    </row>
    <row r="617" spans="1:2" x14ac:dyDescent="0.45">
      <c r="A617" s="191" t="str">
        <f t="shared" si="9"/>
        <v/>
      </c>
      <c r="B617" s="192"/>
    </row>
    <row r="618" spans="1:2" x14ac:dyDescent="0.45">
      <c r="A618" s="191" t="str">
        <f t="shared" si="9"/>
        <v/>
      </c>
      <c r="B618" s="192"/>
    </row>
    <row r="619" spans="1:2" x14ac:dyDescent="0.45">
      <c r="A619" s="191" t="str">
        <f t="shared" si="9"/>
        <v/>
      </c>
      <c r="B619" s="192"/>
    </row>
    <row r="620" spans="1:2" x14ac:dyDescent="0.45">
      <c r="A620" s="191" t="str">
        <f t="shared" si="9"/>
        <v/>
      </c>
      <c r="B620" s="192"/>
    </row>
    <row r="621" spans="1:2" x14ac:dyDescent="0.45">
      <c r="A621" s="191" t="str">
        <f t="shared" si="9"/>
        <v/>
      </c>
      <c r="B621" s="192"/>
    </row>
    <row r="622" spans="1:2" x14ac:dyDescent="0.45">
      <c r="A622" s="191" t="str">
        <f t="shared" si="9"/>
        <v/>
      </c>
      <c r="B622" s="192"/>
    </row>
    <row r="623" spans="1:2" x14ac:dyDescent="0.45">
      <c r="A623" s="191" t="str">
        <f t="shared" si="9"/>
        <v/>
      </c>
      <c r="B623" s="192"/>
    </row>
    <row r="624" spans="1:2" x14ac:dyDescent="0.45">
      <c r="A624" s="191" t="str">
        <f t="shared" si="9"/>
        <v/>
      </c>
      <c r="B624" s="192"/>
    </row>
    <row r="625" spans="1:2" x14ac:dyDescent="0.45">
      <c r="A625" s="191" t="str">
        <f t="shared" si="9"/>
        <v/>
      </c>
      <c r="B625" s="192"/>
    </row>
    <row r="626" spans="1:2" x14ac:dyDescent="0.45">
      <c r="A626" s="191" t="str">
        <f t="shared" si="9"/>
        <v/>
      </c>
      <c r="B626" s="192"/>
    </row>
    <row r="627" spans="1:2" x14ac:dyDescent="0.45">
      <c r="A627" s="191" t="str">
        <f t="shared" si="9"/>
        <v/>
      </c>
      <c r="B627" s="192"/>
    </row>
    <row r="628" spans="1:2" x14ac:dyDescent="0.45">
      <c r="A628" s="191" t="str">
        <f t="shared" si="9"/>
        <v/>
      </c>
      <c r="B628" s="192"/>
    </row>
    <row r="629" spans="1:2" x14ac:dyDescent="0.45">
      <c r="A629" s="191" t="str">
        <f t="shared" si="9"/>
        <v/>
      </c>
      <c r="B629" s="192"/>
    </row>
    <row r="630" spans="1:2" x14ac:dyDescent="0.45">
      <c r="A630" s="191" t="str">
        <f t="shared" si="9"/>
        <v/>
      </c>
      <c r="B630" s="192"/>
    </row>
    <row r="631" spans="1:2" x14ac:dyDescent="0.45">
      <c r="A631" s="191" t="str">
        <f t="shared" si="9"/>
        <v/>
      </c>
      <c r="B631" s="192"/>
    </row>
    <row r="632" spans="1:2" x14ac:dyDescent="0.45">
      <c r="A632" s="191" t="str">
        <f t="shared" si="9"/>
        <v/>
      </c>
      <c r="B632" s="192"/>
    </row>
    <row r="633" spans="1:2" x14ac:dyDescent="0.45">
      <c r="A633" s="191" t="str">
        <f t="shared" si="9"/>
        <v/>
      </c>
      <c r="B633" s="192"/>
    </row>
    <row r="634" spans="1:2" x14ac:dyDescent="0.45">
      <c r="A634" s="191" t="str">
        <f t="shared" si="9"/>
        <v/>
      </c>
      <c r="B634" s="192"/>
    </row>
    <row r="635" spans="1:2" x14ac:dyDescent="0.45">
      <c r="A635" s="191" t="str">
        <f t="shared" si="9"/>
        <v/>
      </c>
      <c r="B635" s="192"/>
    </row>
    <row r="636" spans="1:2" x14ac:dyDescent="0.45">
      <c r="A636" s="191" t="str">
        <f t="shared" si="9"/>
        <v/>
      </c>
      <c r="B636" s="192"/>
    </row>
    <row r="637" spans="1:2" x14ac:dyDescent="0.45">
      <c r="A637" s="191" t="str">
        <f t="shared" si="9"/>
        <v/>
      </c>
      <c r="B637" s="192"/>
    </row>
    <row r="638" spans="1:2" x14ac:dyDescent="0.45">
      <c r="A638" s="191" t="str">
        <f t="shared" si="9"/>
        <v/>
      </c>
      <c r="B638" s="192"/>
    </row>
    <row r="639" spans="1:2" x14ac:dyDescent="0.45">
      <c r="A639" s="191" t="str">
        <f t="shared" si="9"/>
        <v/>
      </c>
      <c r="B639" s="192"/>
    </row>
    <row r="640" spans="1:2" x14ac:dyDescent="0.45">
      <c r="A640" s="191" t="str">
        <f t="shared" si="9"/>
        <v/>
      </c>
      <c r="B640" s="192"/>
    </row>
    <row r="641" spans="1:2" x14ac:dyDescent="0.45">
      <c r="A641" s="191" t="str">
        <f t="shared" si="9"/>
        <v/>
      </c>
      <c r="B641" s="192"/>
    </row>
    <row r="642" spans="1:2" x14ac:dyDescent="0.45">
      <c r="A642" s="191" t="str">
        <f t="shared" si="9"/>
        <v/>
      </c>
      <c r="B642" s="192"/>
    </row>
    <row r="643" spans="1:2" x14ac:dyDescent="0.45">
      <c r="A643" s="191" t="str">
        <f t="shared" si="9"/>
        <v/>
      </c>
      <c r="B643" s="192"/>
    </row>
    <row r="644" spans="1:2" x14ac:dyDescent="0.45">
      <c r="A644" s="191" t="str">
        <f t="shared" ref="A644:A707" si="10">IF(B644="","",ROW()-2)</f>
        <v/>
      </c>
      <c r="B644" s="192"/>
    </row>
    <row r="645" spans="1:2" x14ac:dyDescent="0.45">
      <c r="A645" s="191" t="str">
        <f t="shared" si="10"/>
        <v/>
      </c>
      <c r="B645" s="192"/>
    </row>
    <row r="646" spans="1:2" x14ac:dyDescent="0.45">
      <c r="A646" s="191" t="str">
        <f t="shared" si="10"/>
        <v/>
      </c>
      <c r="B646" s="192"/>
    </row>
    <row r="647" spans="1:2" x14ac:dyDescent="0.45">
      <c r="A647" s="191" t="str">
        <f t="shared" si="10"/>
        <v/>
      </c>
      <c r="B647" s="192"/>
    </row>
    <row r="648" spans="1:2" x14ac:dyDescent="0.45">
      <c r="A648" s="191" t="str">
        <f t="shared" si="10"/>
        <v/>
      </c>
      <c r="B648" s="192"/>
    </row>
    <row r="649" spans="1:2" x14ac:dyDescent="0.45">
      <c r="A649" s="191" t="str">
        <f t="shared" si="10"/>
        <v/>
      </c>
      <c r="B649" s="192"/>
    </row>
    <row r="650" spans="1:2" x14ac:dyDescent="0.45">
      <c r="A650" s="191" t="str">
        <f t="shared" si="10"/>
        <v/>
      </c>
      <c r="B650" s="192"/>
    </row>
    <row r="651" spans="1:2" x14ac:dyDescent="0.45">
      <c r="A651" s="191" t="str">
        <f t="shared" si="10"/>
        <v/>
      </c>
      <c r="B651" s="192"/>
    </row>
    <row r="652" spans="1:2" x14ac:dyDescent="0.45">
      <c r="A652" s="191" t="str">
        <f t="shared" si="10"/>
        <v/>
      </c>
      <c r="B652" s="192"/>
    </row>
    <row r="653" spans="1:2" x14ac:dyDescent="0.45">
      <c r="A653" s="191" t="str">
        <f t="shared" si="10"/>
        <v/>
      </c>
      <c r="B653" s="192"/>
    </row>
    <row r="654" spans="1:2" x14ac:dyDescent="0.45">
      <c r="A654" s="191" t="str">
        <f t="shared" si="10"/>
        <v/>
      </c>
      <c r="B654" s="192"/>
    </row>
    <row r="655" spans="1:2" x14ac:dyDescent="0.45">
      <c r="A655" s="191" t="str">
        <f t="shared" si="10"/>
        <v/>
      </c>
      <c r="B655" s="192"/>
    </row>
    <row r="656" spans="1:2" x14ac:dyDescent="0.45">
      <c r="A656" s="191" t="str">
        <f t="shared" si="10"/>
        <v/>
      </c>
      <c r="B656" s="192"/>
    </row>
    <row r="657" spans="1:2" x14ac:dyDescent="0.45">
      <c r="A657" s="191" t="str">
        <f t="shared" si="10"/>
        <v/>
      </c>
      <c r="B657" s="192"/>
    </row>
    <row r="658" spans="1:2" x14ac:dyDescent="0.45">
      <c r="A658" s="191" t="str">
        <f t="shared" si="10"/>
        <v/>
      </c>
      <c r="B658" s="192"/>
    </row>
    <row r="659" spans="1:2" x14ac:dyDescent="0.45">
      <c r="A659" s="191" t="str">
        <f t="shared" si="10"/>
        <v/>
      </c>
      <c r="B659" s="192"/>
    </row>
    <row r="660" spans="1:2" x14ac:dyDescent="0.45">
      <c r="A660" s="191" t="str">
        <f t="shared" si="10"/>
        <v/>
      </c>
      <c r="B660" s="192"/>
    </row>
    <row r="661" spans="1:2" x14ac:dyDescent="0.45">
      <c r="A661" s="191" t="str">
        <f t="shared" si="10"/>
        <v/>
      </c>
      <c r="B661" s="192"/>
    </row>
    <row r="662" spans="1:2" x14ac:dyDescent="0.45">
      <c r="A662" s="191" t="str">
        <f t="shared" si="10"/>
        <v/>
      </c>
      <c r="B662" s="192"/>
    </row>
    <row r="663" spans="1:2" x14ac:dyDescent="0.45">
      <c r="A663" s="191" t="str">
        <f t="shared" si="10"/>
        <v/>
      </c>
      <c r="B663" s="192"/>
    </row>
    <row r="664" spans="1:2" x14ac:dyDescent="0.45">
      <c r="A664" s="191" t="str">
        <f t="shared" si="10"/>
        <v/>
      </c>
      <c r="B664" s="192"/>
    </row>
    <row r="665" spans="1:2" x14ac:dyDescent="0.45">
      <c r="A665" s="191" t="str">
        <f t="shared" si="10"/>
        <v/>
      </c>
      <c r="B665" s="192"/>
    </row>
    <row r="666" spans="1:2" x14ac:dyDescent="0.45">
      <c r="A666" s="191" t="str">
        <f t="shared" si="10"/>
        <v/>
      </c>
      <c r="B666" s="192"/>
    </row>
    <row r="667" spans="1:2" x14ac:dyDescent="0.45">
      <c r="A667" s="191" t="str">
        <f t="shared" si="10"/>
        <v/>
      </c>
      <c r="B667" s="192"/>
    </row>
    <row r="668" spans="1:2" x14ac:dyDescent="0.45">
      <c r="A668" s="191" t="str">
        <f t="shared" si="10"/>
        <v/>
      </c>
      <c r="B668" s="192"/>
    </row>
    <row r="669" spans="1:2" x14ac:dyDescent="0.45">
      <c r="A669" s="191" t="str">
        <f t="shared" si="10"/>
        <v/>
      </c>
      <c r="B669" s="192"/>
    </row>
    <row r="670" spans="1:2" x14ac:dyDescent="0.45">
      <c r="A670" s="191" t="str">
        <f t="shared" si="10"/>
        <v/>
      </c>
      <c r="B670" s="192"/>
    </row>
    <row r="671" spans="1:2" x14ac:dyDescent="0.45">
      <c r="A671" s="191" t="str">
        <f t="shared" si="10"/>
        <v/>
      </c>
      <c r="B671" s="192"/>
    </row>
    <row r="672" spans="1:2" x14ac:dyDescent="0.45">
      <c r="A672" s="191" t="str">
        <f t="shared" si="10"/>
        <v/>
      </c>
      <c r="B672" s="192"/>
    </row>
    <row r="673" spans="1:2" x14ac:dyDescent="0.45">
      <c r="A673" s="191" t="str">
        <f t="shared" si="10"/>
        <v/>
      </c>
      <c r="B673" s="192"/>
    </row>
    <row r="674" spans="1:2" x14ac:dyDescent="0.45">
      <c r="A674" s="191" t="str">
        <f t="shared" si="10"/>
        <v/>
      </c>
      <c r="B674" s="192"/>
    </row>
    <row r="675" spans="1:2" x14ac:dyDescent="0.45">
      <c r="A675" s="191" t="str">
        <f t="shared" si="10"/>
        <v/>
      </c>
      <c r="B675" s="192"/>
    </row>
    <row r="676" spans="1:2" x14ac:dyDescent="0.45">
      <c r="A676" s="191" t="str">
        <f t="shared" si="10"/>
        <v/>
      </c>
      <c r="B676" s="192"/>
    </row>
    <row r="677" spans="1:2" x14ac:dyDescent="0.45">
      <c r="A677" s="191" t="str">
        <f t="shared" si="10"/>
        <v/>
      </c>
      <c r="B677" s="192"/>
    </row>
    <row r="678" spans="1:2" x14ac:dyDescent="0.45">
      <c r="A678" s="191" t="str">
        <f t="shared" si="10"/>
        <v/>
      </c>
      <c r="B678" s="192"/>
    </row>
    <row r="679" spans="1:2" x14ac:dyDescent="0.45">
      <c r="A679" s="191" t="str">
        <f t="shared" si="10"/>
        <v/>
      </c>
      <c r="B679" s="192"/>
    </row>
    <row r="680" spans="1:2" x14ac:dyDescent="0.45">
      <c r="A680" s="191" t="str">
        <f t="shared" si="10"/>
        <v/>
      </c>
      <c r="B680" s="192"/>
    </row>
    <row r="681" spans="1:2" x14ac:dyDescent="0.45">
      <c r="A681" s="191" t="str">
        <f t="shared" si="10"/>
        <v/>
      </c>
      <c r="B681" s="192"/>
    </row>
    <row r="682" spans="1:2" x14ac:dyDescent="0.45">
      <c r="A682" s="191" t="str">
        <f t="shared" si="10"/>
        <v/>
      </c>
      <c r="B682" s="192"/>
    </row>
    <row r="683" spans="1:2" x14ac:dyDescent="0.45">
      <c r="A683" s="191" t="str">
        <f t="shared" si="10"/>
        <v/>
      </c>
      <c r="B683" s="192"/>
    </row>
    <row r="684" spans="1:2" x14ac:dyDescent="0.45">
      <c r="A684" s="191" t="str">
        <f t="shared" si="10"/>
        <v/>
      </c>
      <c r="B684" s="192"/>
    </row>
    <row r="685" spans="1:2" x14ac:dyDescent="0.45">
      <c r="A685" s="191" t="str">
        <f t="shared" si="10"/>
        <v/>
      </c>
      <c r="B685" s="192"/>
    </row>
    <row r="686" spans="1:2" x14ac:dyDescent="0.45">
      <c r="A686" s="191" t="str">
        <f t="shared" si="10"/>
        <v/>
      </c>
      <c r="B686" s="192"/>
    </row>
    <row r="687" spans="1:2" x14ac:dyDescent="0.45">
      <c r="A687" s="191" t="str">
        <f t="shared" si="10"/>
        <v/>
      </c>
      <c r="B687" s="192"/>
    </row>
    <row r="688" spans="1:2" x14ac:dyDescent="0.45">
      <c r="A688" s="191" t="str">
        <f t="shared" si="10"/>
        <v/>
      </c>
      <c r="B688" s="192"/>
    </row>
    <row r="689" spans="1:2" x14ac:dyDescent="0.45">
      <c r="A689" s="191" t="str">
        <f t="shared" si="10"/>
        <v/>
      </c>
      <c r="B689" s="192"/>
    </row>
    <row r="690" spans="1:2" x14ac:dyDescent="0.45">
      <c r="A690" s="191" t="str">
        <f t="shared" si="10"/>
        <v/>
      </c>
      <c r="B690" s="192"/>
    </row>
    <row r="691" spans="1:2" x14ac:dyDescent="0.45">
      <c r="A691" s="191" t="str">
        <f t="shared" si="10"/>
        <v/>
      </c>
      <c r="B691" s="192"/>
    </row>
    <row r="692" spans="1:2" x14ac:dyDescent="0.45">
      <c r="A692" s="191" t="str">
        <f t="shared" si="10"/>
        <v/>
      </c>
      <c r="B692" s="192"/>
    </row>
    <row r="693" spans="1:2" x14ac:dyDescent="0.45">
      <c r="A693" s="191" t="str">
        <f t="shared" si="10"/>
        <v/>
      </c>
      <c r="B693" s="192"/>
    </row>
    <row r="694" spans="1:2" x14ac:dyDescent="0.45">
      <c r="A694" s="191" t="str">
        <f t="shared" si="10"/>
        <v/>
      </c>
      <c r="B694" s="192"/>
    </row>
    <row r="695" spans="1:2" x14ac:dyDescent="0.45">
      <c r="A695" s="191" t="str">
        <f t="shared" si="10"/>
        <v/>
      </c>
      <c r="B695" s="192"/>
    </row>
    <row r="696" spans="1:2" x14ac:dyDescent="0.45">
      <c r="A696" s="191" t="str">
        <f t="shared" si="10"/>
        <v/>
      </c>
      <c r="B696" s="192"/>
    </row>
    <row r="697" spans="1:2" x14ac:dyDescent="0.45">
      <c r="A697" s="191" t="str">
        <f t="shared" si="10"/>
        <v/>
      </c>
      <c r="B697" s="192"/>
    </row>
    <row r="698" spans="1:2" x14ac:dyDescent="0.45">
      <c r="A698" s="191" t="str">
        <f t="shared" si="10"/>
        <v/>
      </c>
      <c r="B698" s="192"/>
    </row>
    <row r="699" spans="1:2" x14ac:dyDescent="0.45">
      <c r="A699" s="191" t="str">
        <f t="shared" si="10"/>
        <v/>
      </c>
      <c r="B699" s="192"/>
    </row>
    <row r="700" spans="1:2" x14ac:dyDescent="0.45">
      <c r="A700" s="191" t="str">
        <f t="shared" si="10"/>
        <v/>
      </c>
      <c r="B700" s="192"/>
    </row>
    <row r="701" spans="1:2" x14ac:dyDescent="0.45">
      <c r="A701" s="191" t="str">
        <f t="shared" si="10"/>
        <v/>
      </c>
      <c r="B701" s="192"/>
    </row>
    <row r="702" spans="1:2" x14ac:dyDescent="0.45">
      <c r="A702" s="191" t="str">
        <f t="shared" si="10"/>
        <v/>
      </c>
      <c r="B702" s="192"/>
    </row>
    <row r="703" spans="1:2" x14ac:dyDescent="0.45">
      <c r="A703" s="191" t="str">
        <f t="shared" si="10"/>
        <v/>
      </c>
      <c r="B703" s="192"/>
    </row>
    <row r="704" spans="1:2" x14ac:dyDescent="0.45">
      <c r="A704" s="191" t="str">
        <f t="shared" si="10"/>
        <v/>
      </c>
      <c r="B704" s="192"/>
    </row>
    <row r="705" spans="1:2" x14ac:dyDescent="0.45">
      <c r="A705" s="191" t="str">
        <f t="shared" si="10"/>
        <v/>
      </c>
      <c r="B705" s="192"/>
    </row>
    <row r="706" spans="1:2" x14ac:dyDescent="0.45">
      <c r="A706" s="191" t="str">
        <f t="shared" si="10"/>
        <v/>
      </c>
      <c r="B706" s="192"/>
    </row>
    <row r="707" spans="1:2" x14ac:dyDescent="0.45">
      <c r="A707" s="191" t="str">
        <f t="shared" si="10"/>
        <v/>
      </c>
      <c r="B707" s="192"/>
    </row>
    <row r="708" spans="1:2" x14ac:dyDescent="0.45">
      <c r="A708" s="191" t="str">
        <f t="shared" ref="A708:A771" si="11">IF(B708="","",ROW()-2)</f>
        <v/>
      </c>
      <c r="B708" s="192"/>
    </row>
    <row r="709" spans="1:2" x14ac:dyDescent="0.45">
      <c r="A709" s="191" t="str">
        <f t="shared" si="11"/>
        <v/>
      </c>
      <c r="B709" s="192"/>
    </row>
    <row r="710" spans="1:2" x14ac:dyDescent="0.45">
      <c r="A710" s="191" t="str">
        <f t="shared" si="11"/>
        <v/>
      </c>
      <c r="B710" s="192"/>
    </row>
    <row r="711" spans="1:2" x14ac:dyDescent="0.45">
      <c r="A711" s="191" t="str">
        <f t="shared" si="11"/>
        <v/>
      </c>
      <c r="B711" s="192"/>
    </row>
    <row r="712" spans="1:2" x14ac:dyDescent="0.45">
      <c r="A712" s="191" t="str">
        <f t="shared" si="11"/>
        <v/>
      </c>
      <c r="B712" s="192"/>
    </row>
    <row r="713" spans="1:2" x14ac:dyDescent="0.45">
      <c r="A713" s="191" t="str">
        <f t="shared" si="11"/>
        <v/>
      </c>
      <c r="B713" s="192"/>
    </row>
    <row r="714" spans="1:2" x14ac:dyDescent="0.45">
      <c r="A714" s="191" t="str">
        <f t="shared" si="11"/>
        <v/>
      </c>
      <c r="B714" s="192"/>
    </row>
    <row r="715" spans="1:2" x14ac:dyDescent="0.45">
      <c r="A715" s="191" t="str">
        <f t="shared" si="11"/>
        <v/>
      </c>
      <c r="B715" s="192"/>
    </row>
    <row r="716" spans="1:2" x14ac:dyDescent="0.45">
      <c r="A716" s="191" t="str">
        <f t="shared" si="11"/>
        <v/>
      </c>
      <c r="B716" s="192"/>
    </row>
    <row r="717" spans="1:2" x14ac:dyDescent="0.45">
      <c r="A717" s="191" t="str">
        <f t="shared" si="11"/>
        <v/>
      </c>
      <c r="B717" s="192"/>
    </row>
    <row r="718" spans="1:2" x14ac:dyDescent="0.45">
      <c r="A718" s="191" t="str">
        <f t="shared" si="11"/>
        <v/>
      </c>
      <c r="B718" s="192"/>
    </row>
    <row r="719" spans="1:2" x14ac:dyDescent="0.45">
      <c r="A719" s="191" t="str">
        <f t="shared" si="11"/>
        <v/>
      </c>
      <c r="B719" s="192"/>
    </row>
    <row r="720" spans="1:2" x14ac:dyDescent="0.45">
      <c r="A720" s="191" t="str">
        <f t="shared" si="11"/>
        <v/>
      </c>
      <c r="B720" s="192"/>
    </row>
    <row r="721" spans="1:2" x14ac:dyDescent="0.45">
      <c r="A721" s="191" t="str">
        <f t="shared" si="11"/>
        <v/>
      </c>
      <c r="B721" s="192"/>
    </row>
    <row r="722" spans="1:2" x14ac:dyDescent="0.45">
      <c r="A722" s="191" t="str">
        <f t="shared" si="11"/>
        <v/>
      </c>
      <c r="B722" s="192"/>
    </row>
    <row r="723" spans="1:2" x14ac:dyDescent="0.45">
      <c r="A723" s="191" t="str">
        <f t="shared" si="11"/>
        <v/>
      </c>
      <c r="B723" s="192"/>
    </row>
    <row r="724" spans="1:2" x14ac:dyDescent="0.45">
      <c r="A724" s="191" t="str">
        <f t="shared" si="11"/>
        <v/>
      </c>
      <c r="B724" s="192"/>
    </row>
    <row r="725" spans="1:2" x14ac:dyDescent="0.45">
      <c r="A725" s="191" t="str">
        <f t="shared" si="11"/>
        <v/>
      </c>
      <c r="B725" s="192"/>
    </row>
    <row r="726" spans="1:2" x14ac:dyDescent="0.45">
      <c r="A726" s="191" t="str">
        <f t="shared" si="11"/>
        <v/>
      </c>
      <c r="B726" s="192"/>
    </row>
    <row r="727" spans="1:2" x14ac:dyDescent="0.45">
      <c r="A727" s="191" t="str">
        <f t="shared" si="11"/>
        <v/>
      </c>
      <c r="B727" s="192"/>
    </row>
    <row r="728" spans="1:2" x14ac:dyDescent="0.45">
      <c r="A728" s="191" t="str">
        <f t="shared" si="11"/>
        <v/>
      </c>
      <c r="B728" s="192"/>
    </row>
    <row r="729" spans="1:2" x14ac:dyDescent="0.45">
      <c r="A729" s="191" t="str">
        <f t="shared" si="11"/>
        <v/>
      </c>
      <c r="B729" s="192"/>
    </row>
    <row r="730" spans="1:2" x14ac:dyDescent="0.45">
      <c r="A730" s="191" t="str">
        <f t="shared" si="11"/>
        <v/>
      </c>
      <c r="B730" s="192"/>
    </row>
    <row r="731" spans="1:2" x14ac:dyDescent="0.45">
      <c r="A731" s="191" t="str">
        <f t="shared" si="11"/>
        <v/>
      </c>
      <c r="B731" s="192"/>
    </row>
    <row r="732" spans="1:2" x14ac:dyDescent="0.45">
      <c r="A732" s="191" t="str">
        <f t="shared" si="11"/>
        <v/>
      </c>
      <c r="B732" s="192"/>
    </row>
    <row r="733" spans="1:2" x14ac:dyDescent="0.45">
      <c r="A733" s="191" t="str">
        <f t="shared" si="11"/>
        <v/>
      </c>
      <c r="B733" s="192"/>
    </row>
    <row r="734" spans="1:2" x14ac:dyDescent="0.45">
      <c r="A734" s="191" t="str">
        <f t="shared" si="11"/>
        <v/>
      </c>
      <c r="B734" s="192"/>
    </row>
    <row r="735" spans="1:2" x14ac:dyDescent="0.45">
      <c r="A735" s="191" t="str">
        <f t="shared" si="11"/>
        <v/>
      </c>
      <c r="B735" s="192"/>
    </row>
    <row r="736" spans="1:2" x14ac:dyDescent="0.45">
      <c r="A736" s="191" t="str">
        <f t="shared" si="11"/>
        <v/>
      </c>
      <c r="B736" s="192"/>
    </row>
    <row r="737" spans="1:2" x14ac:dyDescent="0.45">
      <c r="A737" s="191" t="str">
        <f t="shared" si="11"/>
        <v/>
      </c>
      <c r="B737" s="192"/>
    </row>
    <row r="738" spans="1:2" x14ac:dyDescent="0.45">
      <c r="A738" s="191" t="str">
        <f t="shared" si="11"/>
        <v/>
      </c>
      <c r="B738" s="192"/>
    </row>
    <row r="739" spans="1:2" x14ac:dyDescent="0.45">
      <c r="A739" s="191" t="str">
        <f t="shared" si="11"/>
        <v/>
      </c>
      <c r="B739" s="192"/>
    </row>
    <row r="740" spans="1:2" x14ac:dyDescent="0.45">
      <c r="A740" s="191" t="str">
        <f t="shared" si="11"/>
        <v/>
      </c>
      <c r="B740" s="192"/>
    </row>
    <row r="741" spans="1:2" x14ac:dyDescent="0.45">
      <c r="A741" s="191" t="str">
        <f t="shared" si="11"/>
        <v/>
      </c>
      <c r="B741" s="192"/>
    </row>
    <row r="742" spans="1:2" x14ac:dyDescent="0.45">
      <c r="A742" s="191" t="str">
        <f t="shared" si="11"/>
        <v/>
      </c>
      <c r="B742" s="192"/>
    </row>
    <row r="743" spans="1:2" x14ac:dyDescent="0.45">
      <c r="A743" s="191" t="str">
        <f t="shared" si="11"/>
        <v/>
      </c>
      <c r="B743" s="192"/>
    </row>
    <row r="744" spans="1:2" x14ac:dyDescent="0.45">
      <c r="A744" s="191" t="str">
        <f t="shared" si="11"/>
        <v/>
      </c>
      <c r="B744" s="192"/>
    </row>
    <row r="745" spans="1:2" x14ac:dyDescent="0.45">
      <c r="A745" s="191" t="str">
        <f t="shared" si="11"/>
        <v/>
      </c>
      <c r="B745" s="192"/>
    </row>
    <row r="746" spans="1:2" x14ac:dyDescent="0.45">
      <c r="A746" s="191" t="str">
        <f t="shared" si="11"/>
        <v/>
      </c>
      <c r="B746" s="192"/>
    </row>
    <row r="747" spans="1:2" x14ac:dyDescent="0.45">
      <c r="A747" s="191" t="str">
        <f t="shared" si="11"/>
        <v/>
      </c>
      <c r="B747" s="192"/>
    </row>
    <row r="748" spans="1:2" x14ac:dyDescent="0.45">
      <c r="A748" s="191" t="str">
        <f t="shared" si="11"/>
        <v/>
      </c>
      <c r="B748" s="192"/>
    </row>
    <row r="749" spans="1:2" x14ac:dyDescent="0.45">
      <c r="A749" s="191" t="str">
        <f t="shared" si="11"/>
        <v/>
      </c>
      <c r="B749" s="192"/>
    </row>
    <row r="750" spans="1:2" x14ac:dyDescent="0.45">
      <c r="A750" s="191" t="str">
        <f t="shared" si="11"/>
        <v/>
      </c>
      <c r="B750" s="192"/>
    </row>
    <row r="751" spans="1:2" x14ac:dyDescent="0.45">
      <c r="A751" s="191" t="str">
        <f t="shared" si="11"/>
        <v/>
      </c>
      <c r="B751" s="192"/>
    </row>
    <row r="752" spans="1:2" x14ac:dyDescent="0.45">
      <c r="A752" s="191" t="str">
        <f t="shared" si="11"/>
        <v/>
      </c>
      <c r="B752" s="192"/>
    </row>
    <row r="753" spans="1:2" x14ac:dyDescent="0.45">
      <c r="A753" s="191" t="str">
        <f t="shared" si="11"/>
        <v/>
      </c>
      <c r="B753" s="192"/>
    </row>
    <row r="754" spans="1:2" x14ac:dyDescent="0.45">
      <c r="A754" s="191" t="str">
        <f t="shared" si="11"/>
        <v/>
      </c>
      <c r="B754" s="192"/>
    </row>
    <row r="755" spans="1:2" x14ac:dyDescent="0.45">
      <c r="A755" s="191" t="str">
        <f t="shared" si="11"/>
        <v/>
      </c>
      <c r="B755" s="192"/>
    </row>
    <row r="756" spans="1:2" x14ac:dyDescent="0.45">
      <c r="A756" s="191" t="str">
        <f t="shared" si="11"/>
        <v/>
      </c>
      <c r="B756" s="192"/>
    </row>
    <row r="757" spans="1:2" x14ac:dyDescent="0.45">
      <c r="A757" s="191" t="str">
        <f t="shared" si="11"/>
        <v/>
      </c>
      <c r="B757" s="192"/>
    </row>
    <row r="758" spans="1:2" x14ac:dyDescent="0.45">
      <c r="A758" s="191" t="str">
        <f t="shared" si="11"/>
        <v/>
      </c>
      <c r="B758" s="192"/>
    </row>
    <row r="759" spans="1:2" x14ac:dyDescent="0.45">
      <c r="A759" s="191" t="str">
        <f t="shared" si="11"/>
        <v/>
      </c>
      <c r="B759" s="192"/>
    </row>
    <row r="760" spans="1:2" x14ac:dyDescent="0.45">
      <c r="A760" s="191" t="str">
        <f t="shared" si="11"/>
        <v/>
      </c>
      <c r="B760" s="192"/>
    </row>
    <row r="761" spans="1:2" x14ac:dyDescent="0.45">
      <c r="A761" s="191" t="str">
        <f t="shared" si="11"/>
        <v/>
      </c>
      <c r="B761" s="192"/>
    </row>
    <row r="762" spans="1:2" x14ac:dyDescent="0.45">
      <c r="A762" s="191" t="str">
        <f t="shared" si="11"/>
        <v/>
      </c>
      <c r="B762" s="192"/>
    </row>
    <row r="763" spans="1:2" x14ac:dyDescent="0.45">
      <c r="A763" s="191" t="str">
        <f t="shared" si="11"/>
        <v/>
      </c>
      <c r="B763" s="192"/>
    </row>
    <row r="764" spans="1:2" x14ac:dyDescent="0.45">
      <c r="A764" s="191" t="str">
        <f t="shared" si="11"/>
        <v/>
      </c>
      <c r="B764" s="192"/>
    </row>
    <row r="765" spans="1:2" x14ac:dyDescent="0.45">
      <c r="A765" s="191" t="str">
        <f t="shared" si="11"/>
        <v/>
      </c>
      <c r="B765" s="192"/>
    </row>
    <row r="766" spans="1:2" x14ac:dyDescent="0.45">
      <c r="A766" s="191" t="str">
        <f t="shared" si="11"/>
        <v/>
      </c>
      <c r="B766" s="192"/>
    </row>
    <row r="767" spans="1:2" x14ac:dyDescent="0.45">
      <c r="A767" s="191" t="str">
        <f t="shared" si="11"/>
        <v/>
      </c>
      <c r="B767" s="192"/>
    </row>
    <row r="768" spans="1:2" x14ac:dyDescent="0.45">
      <c r="A768" s="191" t="str">
        <f t="shared" si="11"/>
        <v/>
      </c>
      <c r="B768" s="192"/>
    </row>
    <row r="769" spans="1:2" x14ac:dyDescent="0.45">
      <c r="A769" s="191" t="str">
        <f t="shared" si="11"/>
        <v/>
      </c>
      <c r="B769" s="192"/>
    </row>
    <row r="770" spans="1:2" x14ac:dyDescent="0.45">
      <c r="A770" s="191" t="str">
        <f t="shared" si="11"/>
        <v/>
      </c>
      <c r="B770" s="192"/>
    </row>
    <row r="771" spans="1:2" x14ac:dyDescent="0.45">
      <c r="A771" s="191" t="str">
        <f t="shared" si="11"/>
        <v/>
      </c>
      <c r="B771" s="192"/>
    </row>
    <row r="772" spans="1:2" x14ac:dyDescent="0.45">
      <c r="A772" s="191" t="str">
        <f t="shared" ref="A772:A835" si="12">IF(B772="","",ROW()-2)</f>
        <v/>
      </c>
      <c r="B772" s="192"/>
    </row>
    <row r="773" spans="1:2" x14ac:dyDescent="0.45">
      <c r="A773" s="191" t="str">
        <f t="shared" si="12"/>
        <v/>
      </c>
      <c r="B773" s="192"/>
    </row>
    <row r="774" spans="1:2" x14ac:dyDescent="0.45">
      <c r="A774" s="191" t="str">
        <f t="shared" si="12"/>
        <v/>
      </c>
      <c r="B774" s="192"/>
    </row>
    <row r="775" spans="1:2" x14ac:dyDescent="0.45">
      <c r="A775" s="191" t="str">
        <f t="shared" si="12"/>
        <v/>
      </c>
      <c r="B775" s="192"/>
    </row>
    <row r="776" spans="1:2" x14ac:dyDescent="0.45">
      <c r="A776" s="191" t="str">
        <f t="shared" si="12"/>
        <v/>
      </c>
      <c r="B776" s="192"/>
    </row>
    <row r="777" spans="1:2" x14ac:dyDescent="0.45">
      <c r="A777" s="191" t="str">
        <f t="shared" si="12"/>
        <v/>
      </c>
      <c r="B777" s="192"/>
    </row>
    <row r="778" spans="1:2" x14ac:dyDescent="0.45">
      <c r="A778" s="191" t="str">
        <f t="shared" si="12"/>
        <v/>
      </c>
      <c r="B778" s="192"/>
    </row>
    <row r="779" spans="1:2" x14ac:dyDescent="0.45">
      <c r="A779" s="191" t="str">
        <f t="shared" si="12"/>
        <v/>
      </c>
      <c r="B779" s="192"/>
    </row>
    <row r="780" spans="1:2" x14ac:dyDescent="0.45">
      <c r="A780" s="191" t="str">
        <f t="shared" si="12"/>
        <v/>
      </c>
      <c r="B780" s="192"/>
    </row>
    <row r="781" spans="1:2" x14ac:dyDescent="0.45">
      <c r="A781" s="191" t="str">
        <f t="shared" si="12"/>
        <v/>
      </c>
      <c r="B781" s="192"/>
    </row>
    <row r="782" spans="1:2" x14ac:dyDescent="0.45">
      <c r="A782" s="191" t="str">
        <f t="shared" si="12"/>
        <v/>
      </c>
      <c r="B782" s="192"/>
    </row>
    <row r="783" spans="1:2" x14ac:dyDescent="0.45">
      <c r="A783" s="191" t="str">
        <f t="shared" si="12"/>
        <v/>
      </c>
      <c r="B783" s="192"/>
    </row>
    <row r="784" spans="1:2" x14ac:dyDescent="0.45">
      <c r="A784" s="191" t="str">
        <f t="shared" si="12"/>
        <v/>
      </c>
      <c r="B784" s="192"/>
    </row>
    <row r="785" spans="1:2" x14ac:dyDescent="0.45">
      <c r="A785" s="191" t="str">
        <f t="shared" si="12"/>
        <v/>
      </c>
      <c r="B785" s="192"/>
    </row>
    <row r="786" spans="1:2" x14ac:dyDescent="0.45">
      <c r="A786" s="191" t="str">
        <f t="shared" si="12"/>
        <v/>
      </c>
      <c r="B786" s="192"/>
    </row>
    <row r="787" spans="1:2" x14ac:dyDescent="0.45">
      <c r="A787" s="191" t="str">
        <f t="shared" si="12"/>
        <v/>
      </c>
      <c r="B787" s="192"/>
    </row>
    <row r="788" spans="1:2" x14ac:dyDescent="0.45">
      <c r="A788" s="191" t="str">
        <f t="shared" si="12"/>
        <v/>
      </c>
      <c r="B788" s="192"/>
    </row>
    <row r="789" spans="1:2" x14ac:dyDescent="0.45">
      <c r="A789" s="191" t="str">
        <f t="shared" si="12"/>
        <v/>
      </c>
      <c r="B789" s="192"/>
    </row>
    <row r="790" spans="1:2" x14ac:dyDescent="0.45">
      <c r="A790" s="191" t="str">
        <f t="shared" si="12"/>
        <v/>
      </c>
      <c r="B790" s="192"/>
    </row>
    <row r="791" spans="1:2" x14ac:dyDescent="0.45">
      <c r="A791" s="191" t="str">
        <f t="shared" si="12"/>
        <v/>
      </c>
      <c r="B791" s="192"/>
    </row>
    <row r="792" spans="1:2" x14ac:dyDescent="0.45">
      <c r="A792" s="191" t="str">
        <f t="shared" si="12"/>
        <v/>
      </c>
      <c r="B792" s="192"/>
    </row>
    <row r="793" spans="1:2" x14ac:dyDescent="0.45">
      <c r="A793" s="191" t="str">
        <f t="shared" si="12"/>
        <v/>
      </c>
      <c r="B793" s="192"/>
    </row>
    <row r="794" spans="1:2" x14ac:dyDescent="0.45">
      <c r="A794" s="191" t="str">
        <f t="shared" si="12"/>
        <v/>
      </c>
      <c r="B794" s="192"/>
    </row>
    <row r="795" spans="1:2" x14ac:dyDescent="0.45">
      <c r="A795" s="191" t="str">
        <f t="shared" si="12"/>
        <v/>
      </c>
      <c r="B795" s="192"/>
    </row>
    <row r="796" spans="1:2" x14ac:dyDescent="0.45">
      <c r="A796" s="191" t="str">
        <f t="shared" si="12"/>
        <v/>
      </c>
      <c r="B796" s="192"/>
    </row>
    <row r="797" spans="1:2" x14ac:dyDescent="0.45">
      <c r="A797" s="191" t="str">
        <f t="shared" si="12"/>
        <v/>
      </c>
      <c r="B797" s="192"/>
    </row>
    <row r="798" spans="1:2" x14ac:dyDescent="0.45">
      <c r="A798" s="191" t="str">
        <f t="shared" si="12"/>
        <v/>
      </c>
      <c r="B798" s="192"/>
    </row>
    <row r="799" spans="1:2" x14ac:dyDescent="0.45">
      <c r="A799" s="191" t="str">
        <f t="shared" si="12"/>
        <v/>
      </c>
      <c r="B799" s="192"/>
    </row>
    <row r="800" spans="1:2" x14ac:dyDescent="0.45">
      <c r="A800" s="191" t="str">
        <f t="shared" si="12"/>
        <v/>
      </c>
      <c r="B800" s="192"/>
    </row>
    <row r="801" spans="1:2" x14ac:dyDescent="0.45">
      <c r="A801" s="191" t="str">
        <f t="shared" si="12"/>
        <v/>
      </c>
      <c r="B801" s="192"/>
    </row>
    <row r="802" spans="1:2" x14ac:dyDescent="0.45">
      <c r="A802" s="191" t="str">
        <f t="shared" si="12"/>
        <v/>
      </c>
      <c r="B802" s="192"/>
    </row>
    <row r="803" spans="1:2" x14ac:dyDescent="0.45">
      <c r="A803" s="191" t="str">
        <f t="shared" si="12"/>
        <v/>
      </c>
      <c r="B803" s="192"/>
    </row>
    <row r="804" spans="1:2" x14ac:dyDescent="0.45">
      <c r="A804" s="191" t="str">
        <f t="shared" si="12"/>
        <v/>
      </c>
      <c r="B804" s="192"/>
    </row>
    <row r="805" spans="1:2" x14ac:dyDescent="0.45">
      <c r="A805" s="191" t="str">
        <f t="shared" si="12"/>
        <v/>
      </c>
      <c r="B805" s="192"/>
    </row>
    <row r="806" spans="1:2" x14ac:dyDescent="0.45">
      <c r="A806" s="191" t="str">
        <f t="shared" si="12"/>
        <v/>
      </c>
      <c r="B806" s="192"/>
    </row>
    <row r="807" spans="1:2" x14ac:dyDescent="0.45">
      <c r="A807" s="191" t="str">
        <f t="shared" si="12"/>
        <v/>
      </c>
      <c r="B807" s="192"/>
    </row>
    <row r="808" spans="1:2" x14ac:dyDescent="0.45">
      <c r="A808" s="191" t="str">
        <f t="shared" si="12"/>
        <v/>
      </c>
      <c r="B808" s="192"/>
    </row>
    <row r="809" spans="1:2" x14ac:dyDescent="0.45">
      <c r="A809" s="191" t="str">
        <f t="shared" si="12"/>
        <v/>
      </c>
      <c r="B809" s="192"/>
    </row>
    <row r="810" spans="1:2" x14ac:dyDescent="0.45">
      <c r="A810" s="191" t="str">
        <f t="shared" si="12"/>
        <v/>
      </c>
      <c r="B810" s="192"/>
    </row>
    <row r="811" spans="1:2" x14ac:dyDescent="0.45">
      <c r="A811" s="191" t="str">
        <f t="shared" si="12"/>
        <v/>
      </c>
      <c r="B811" s="192"/>
    </row>
    <row r="812" spans="1:2" x14ac:dyDescent="0.45">
      <c r="A812" s="191" t="str">
        <f t="shared" si="12"/>
        <v/>
      </c>
      <c r="B812" s="192"/>
    </row>
    <row r="813" spans="1:2" x14ac:dyDescent="0.45">
      <c r="A813" s="191" t="str">
        <f t="shared" si="12"/>
        <v/>
      </c>
      <c r="B813" s="192"/>
    </row>
    <row r="814" spans="1:2" x14ac:dyDescent="0.45">
      <c r="A814" s="191" t="str">
        <f t="shared" si="12"/>
        <v/>
      </c>
      <c r="B814" s="192"/>
    </row>
    <row r="815" spans="1:2" x14ac:dyDescent="0.45">
      <c r="A815" s="191" t="str">
        <f t="shared" si="12"/>
        <v/>
      </c>
      <c r="B815" s="192"/>
    </row>
    <row r="816" spans="1:2" x14ac:dyDescent="0.45">
      <c r="A816" s="191" t="str">
        <f t="shared" si="12"/>
        <v/>
      </c>
      <c r="B816" s="192"/>
    </row>
    <row r="817" spans="1:2" x14ac:dyDescent="0.45">
      <c r="A817" s="191" t="str">
        <f t="shared" si="12"/>
        <v/>
      </c>
      <c r="B817" s="192"/>
    </row>
    <row r="818" spans="1:2" x14ac:dyDescent="0.45">
      <c r="A818" s="191" t="str">
        <f t="shared" si="12"/>
        <v/>
      </c>
      <c r="B818" s="192"/>
    </row>
    <row r="819" spans="1:2" x14ac:dyDescent="0.45">
      <c r="A819" s="191" t="str">
        <f t="shared" si="12"/>
        <v/>
      </c>
      <c r="B819" s="192"/>
    </row>
    <row r="820" spans="1:2" x14ac:dyDescent="0.45">
      <c r="A820" s="191" t="str">
        <f t="shared" si="12"/>
        <v/>
      </c>
      <c r="B820" s="192"/>
    </row>
    <row r="821" spans="1:2" x14ac:dyDescent="0.45">
      <c r="A821" s="191" t="str">
        <f t="shared" si="12"/>
        <v/>
      </c>
      <c r="B821" s="192"/>
    </row>
    <row r="822" spans="1:2" x14ac:dyDescent="0.45">
      <c r="A822" s="191" t="str">
        <f t="shared" si="12"/>
        <v/>
      </c>
      <c r="B822" s="192"/>
    </row>
    <row r="823" spans="1:2" x14ac:dyDescent="0.45">
      <c r="A823" s="191" t="str">
        <f t="shared" si="12"/>
        <v/>
      </c>
      <c r="B823" s="192"/>
    </row>
    <row r="824" spans="1:2" x14ac:dyDescent="0.45">
      <c r="A824" s="191" t="str">
        <f t="shared" si="12"/>
        <v/>
      </c>
      <c r="B824" s="192"/>
    </row>
    <row r="825" spans="1:2" x14ac:dyDescent="0.45">
      <c r="A825" s="191" t="str">
        <f t="shared" si="12"/>
        <v/>
      </c>
      <c r="B825" s="192"/>
    </row>
    <row r="826" spans="1:2" x14ac:dyDescent="0.45">
      <c r="A826" s="191" t="str">
        <f t="shared" si="12"/>
        <v/>
      </c>
      <c r="B826" s="192"/>
    </row>
    <row r="827" spans="1:2" x14ac:dyDescent="0.45">
      <c r="A827" s="191" t="str">
        <f t="shared" si="12"/>
        <v/>
      </c>
      <c r="B827" s="192"/>
    </row>
    <row r="828" spans="1:2" x14ac:dyDescent="0.45">
      <c r="A828" s="191" t="str">
        <f t="shared" si="12"/>
        <v/>
      </c>
      <c r="B828" s="192"/>
    </row>
    <row r="829" spans="1:2" x14ac:dyDescent="0.45">
      <c r="A829" s="191" t="str">
        <f t="shared" si="12"/>
        <v/>
      </c>
      <c r="B829" s="192"/>
    </row>
    <row r="830" spans="1:2" x14ac:dyDescent="0.45">
      <c r="A830" s="191" t="str">
        <f t="shared" si="12"/>
        <v/>
      </c>
      <c r="B830" s="192"/>
    </row>
    <row r="831" spans="1:2" x14ac:dyDescent="0.45">
      <c r="A831" s="191" t="str">
        <f t="shared" si="12"/>
        <v/>
      </c>
      <c r="B831" s="192"/>
    </row>
    <row r="832" spans="1:2" x14ac:dyDescent="0.45">
      <c r="A832" s="191" t="str">
        <f t="shared" si="12"/>
        <v/>
      </c>
      <c r="B832" s="192"/>
    </row>
    <row r="833" spans="1:2" x14ac:dyDescent="0.45">
      <c r="A833" s="191" t="str">
        <f t="shared" si="12"/>
        <v/>
      </c>
      <c r="B833" s="192"/>
    </row>
    <row r="834" spans="1:2" x14ac:dyDescent="0.45">
      <c r="A834" s="191" t="str">
        <f t="shared" si="12"/>
        <v/>
      </c>
      <c r="B834" s="192"/>
    </row>
    <row r="835" spans="1:2" x14ac:dyDescent="0.45">
      <c r="A835" s="191" t="str">
        <f t="shared" si="12"/>
        <v/>
      </c>
      <c r="B835" s="192"/>
    </row>
    <row r="836" spans="1:2" x14ac:dyDescent="0.45">
      <c r="A836" s="191" t="str">
        <f t="shared" ref="A836:A899" si="13">IF(B836="","",ROW()-2)</f>
        <v/>
      </c>
      <c r="B836" s="192"/>
    </row>
    <row r="837" spans="1:2" x14ac:dyDescent="0.45">
      <c r="A837" s="191" t="str">
        <f t="shared" si="13"/>
        <v/>
      </c>
      <c r="B837" s="192"/>
    </row>
    <row r="838" spans="1:2" x14ac:dyDescent="0.45">
      <c r="A838" s="191" t="str">
        <f t="shared" si="13"/>
        <v/>
      </c>
      <c r="B838" s="192"/>
    </row>
    <row r="839" spans="1:2" x14ac:dyDescent="0.45">
      <c r="A839" s="191" t="str">
        <f t="shared" si="13"/>
        <v/>
      </c>
      <c r="B839" s="192"/>
    </row>
    <row r="840" spans="1:2" x14ac:dyDescent="0.45">
      <c r="A840" s="191" t="str">
        <f t="shared" si="13"/>
        <v/>
      </c>
      <c r="B840" s="192"/>
    </row>
    <row r="841" spans="1:2" x14ac:dyDescent="0.45">
      <c r="A841" s="191" t="str">
        <f t="shared" si="13"/>
        <v/>
      </c>
      <c r="B841" s="192"/>
    </row>
    <row r="842" spans="1:2" x14ac:dyDescent="0.45">
      <c r="A842" s="191" t="str">
        <f t="shared" si="13"/>
        <v/>
      </c>
      <c r="B842" s="192"/>
    </row>
    <row r="843" spans="1:2" x14ac:dyDescent="0.45">
      <c r="A843" s="191" t="str">
        <f t="shared" si="13"/>
        <v/>
      </c>
      <c r="B843" s="192"/>
    </row>
    <row r="844" spans="1:2" x14ac:dyDescent="0.45">
      <c r="A844" s="191" t="str">
        <f t="shared" si="13"/>
        <v/>
      </c>
      <c r="B844" s="192"/>
    </row>
    <row r="845" spans="1:2" x14ac:dyDescent="0.45">
      <c r="A845" s="191" t="str">
        <f t="shared" si="13"/>
        <v/>
      </c>
      <c r="B845" s="192"/>
    </row>
    <row r="846" spans="1:2" x14ac:dyDescent="0.45">
      <c r="A846" s="191" t="str">
        <f t="shared" si="13"/>
        <v/>
      </c>
      <c r="B846" s="192"/>
    </row>
    <row r="847" spans="1:2" x14ac:dyDescent="0.45">
      <c r="A847" s="191" t="str">
        <f t="shared" si="13"/>
        <v/>
      </c>
      <c r="B847" s="192"/>
    </row>
    <row r="848" spans="1:2" x14ac:dyDescent="0.45">
      <c r="A848" s="191" t="str">
        <f t="shared" si="13"/>
        <v/>
      </c>
      <c r="B848" s="192"/>
    </row>
    <row r="849" spans="1:2" x14ac:dyDescent="0.45">
      <c r="A849" s="191" t="str">
        <f t="shared" si="13"/>
        <v/>
      </c>
      <c r="B849" s="192"/>
    </row>
    <row r="850" spans="1:2" x14ac:dyDescent="0.45">
      <c r="A850" s="191" t="str">
        <f t="shared" si="13"/>
        <v/>
      </c>
      <c r="B850" s="192"/>
    </row>
    <row r="851" spans="1:2" x14ac:dyDescent="0.45">
      <c r="A851" s="191" t="str">
        <f t="shared" si="13"/>
        <v/>
      </c>
      <c r="B851" s="192"/>
    </row>
    <row r="852" spans="1:2" x14ac:dyDescent="0.45">
      <c r="A852" s="191" t="str">
        <f t="shared" si="13"/>
        <v/>
      </c>
      <c r="B852" s="192"/>
    </row>
    <row r="853" spans="1:2" x14ac:dyDescent="0.45">
      <c r="A853" s="191" t="str">
        <f t="shared" si="13"/>
        <v/>
      </c>
      <c r="B853" s="192"/>
    </row>
    <row r="854" spans="1:2" x14ac:dyDescent="0.45">
      <c r="A854" s="191" t="str">
        <f t="shared" si="13"/>
        <v/>
      </c>
      <c r="B854" s="192"/>
    </row>
    <row r="855" spans="1:2" x14ac:dyDescent="0.45">
      <c r="A855" s="191" t="str">
        <f t="shared" si="13"/>
        <v/>
      </c>
      <c r="B855" s="192"/>
    </row>
    <row r="856" spans="1:2" x14ac:dyDescent="0.45">
      <c r="A856" s="191" t="str">
        <f t="shared" si="13"/>
        <v/>
      </c>
      <c r="B856" s="192"/>
    </row>
    <row r="857" spans="1:2" x14ac:dyDescent="0.45">
      <c r="A857" s="191" t="str">
        <f t="shared" si="13"/>
        <v/>
      </c>
      <c r="B857" s="192"/>
    </row>
    <row r="858" spans="1:2" x14ac:dyDescent="0.45">
      <c r="A858" s="191" t="str">
        <f t="shared" si="13"/>
        <v/>
      </c>
      <c r="B858" s="192"/>
    </row>
    <row r="859" spans="1:2" x14ac:dyDescent="0.45">
      <c r="A859" s="191" t="str">
        <f t="shared" si="13"/>
        <v/>
      </c>
      <c r="B859" s="192"/>
    </row>
    <row r="860" spans="1:2" x14ac:dyDescent="0.45">
      <c r="A860" s="191" t="str">
        <f t="shared" si="13"/>
        <v/>
      </c>
      <c r="B860" s="192"/>
    </row>
    <row r="861" spans="1:2" x14ac:dyDescent="0.45">
      <c r="A861" s="191" t="str">
        <f t="shared" si="13"/>
        <v/>
      </c>
      <c r="B861" s="192"/>
    </row>
    <row r="862" spans="1:2" x14ac:dyDescent="0.45">
      <c r="A862" s="191" t="str">
        <f t="shared" si="13"/>
        <v/>
      </c>
      <c r="B862" s="192"/>
    </row>
    <row r="863" spans="1:2" x14ac:dyDescent="0.45">
      <c r="A863" s="191" t="str">
        <f t="shared" si="13"/>
        <v/>
      </c>
      <c r="B863" s="192"/>
    </row>
    <row r="864" spans="1:2" x14ac:dyDescent="0.45">
      <c r="A864" s="191" t="str">
        <f t="shared" si="13"/>
        <v/>
      </c>
      <c r="B864" s="192"/>
    </row>
    <row r="865" spans="1:2" x14ac:dyDescent="0.45">
      <c r="A865" s="191" t="str">
        <f t="shared" si="13"/>
        <v/>
      </c>
      <c r="B865" s="192"/>
    </row>
    <row r="866" spans="1:2" x14ac:dyDescent="0.45">
      <c r="A866" s="191" t="str">
        <f t="shared" si="13"/>
        <v/>
      </c>
      <c r="B866" s="192"/>
    </row>
    <row r="867" spans="1:2" x14ac:dyDescent="0.45">
      <c r="A867" s="191" t="str">
        <f t="shared" si="13"/>
        <v/>
      </c>
      <c r="B867" s="192"/>
    </row>
    <row r="868" spans="1:2" x14ac:dyDescent="0.45">
      <c r="A868" s="191" t="str">
        <f t="shared" si="13"/>
        <v/>
      </c>
      <c r="B868" s="192"/>
    </row>
    <row r="869" spans="1:2" x14ac:dyDescent="0.45">
      <c r="A869" s="191" t="str">
        <f t="shared" si="13"/>
        <v/>
      </c>
      <c r="B869" s="192"/>
    </row>
    <row r="870" spans="1:2" x14ac:dyDescent="0.45">
      <c r="A870" s="191" t="str">
        <f t="shared" si="13"/>
        <v/>
      </c>
      <c r="B870" s="192"/>
    </row>
    <row r="871" spans="1:2" x14ac:dyDescent="0.45">
      <c r="A871" s="191" t="str">
        <f t="shared" si="13"/>
        <v/>
      </c>
      <c r="B871" s="192"/>
    </row>
    <row r="872" spans="1:2" x14ac:dyDescent="0.45">
      <c r="A872" s="191" t="str">
        <f t="shared" si="13"/>
        <v/>
      </c>
      <c r="B872" s="192"/>
    </row>
    <row r="873" spans="1:2" x14ac:dyDescent="0.45">
      <c r="A873" s="191" t="str">
        <f t="shared" si="13"/>
        <v/>
      </c>
      <c r="B873" s="192"/>
    </row>
    <row r="874" spans="1:2" x14ac:dyDescent="0.45">
      <c r="A874" s="191" t="str">
        <f t="shared" si="13"/>
        <v/>
      </c>
      <c r="B874" s="192"/>
    </row>
    <row r="875" spans="1:2" x14ac:dyDescent="0.45">
      <c r="A875" s="191" t="str">
        <f t="shared" si="13"/>
        <v/>
      </c>
      <c r="B875" s="192"/>
    </row>
    <row r="876" spans="1:2" x14ac:dyDescent="0.45">
      <c r="A876" s="191" t="str">
        <f t="shared" si="13"/>
        <v/>
      </c>
      <c r="B876" s="192"/>
    </row>
    <row r="877" spans="1:2" x14ac:dyDescent="0.45">
      <c r="A877" s="191" t="str">
        <f t="shared" si="13"/>
        <v/>
      </c>
      <c r="B877" s="192"/>
    </row>
    <row r="878" spans="1:2" x14ac:dyDescent="0.45">
      <c r="A878" s="191" t="str">
        <f t="shared" si="13"/>
        <v/>
      </c>
      <c r="B878" s="192"/>
    </row>
    <row r="879" spans="1:2" x14ac:dyDescent="0.45">
      <c r="A879" s="191" t="str">
        <f t="shared" si="13"/>
        <v/>
      </c>
      <c r="B879" s="192"/>
    </row>
    <row r="880" spans="1:2" x14ac:dyDescent="0.45">
      <c r="A880" s="191" t="str">
        <f t="shared" si="13"/>
        <v/>
      </c>
      <c r="B880" s="192"/>
    </row>
    <row r="881" spans="1:2" x14ac:dyDescent="0.45">
      <c r="A881" s="191" t="str">
        <f t="shared" si="13"/>
        <v/>
      </c>
      <c r="B881" s="192"/>
    </row>
    <row r="882" spans="1:2" x14ac:dyDescent="0.45">
      <c r="A882" s="191" t="str">
        <f t="shared" si="13"/>
        <v/>
      </c>
      <c r="B882" s="192"/>
    </row>
    <row r="883" spans="1:2" x14ac:dyDescent="0.45">
      <c r="A883" s="191" t="str">
        <f t="shared" si="13"/>
        <v/>
      </c>
      <c r="B883" s="192"/>
    </row>
    <row r="884" spans="1:2" x14ac:dyDescent="0.45">
      <c r="A884" s="191" t="str">
        <f t="shared" si="13"/>
        <v/>
      </c>
      <c r="B884" s="192"/>
    </row>
    <row r="885" spans="1:2" x14ac:dyDescent="0.45">
      <c r="A885" s="191" t="str">
        <f t="shared" si="13"/>
        <v/>
      </c>
      <c r="B885" s="192"/>
    </row>
    <row r="886" spans="1:2" x14ac:dyDescent="0.45">
      <c r="A886" s="191" t="str">
        <f t="shared" si="13"/>
        <v/>
      </c>
      <c r="B886" s="192"/>
    </row>
    <row r="887" spans="1:2" x14ac:dyDescent="0.45">
      <c r="A887" s="191" t="str">
        <f t="shared" si="13"/>
        <v/>
      </c>
      <c r="B887" s="192"/>
    </row>
    <row r="888" spans="1:2" x14ac:dyDescent="0.45">
      <c r="A888" s="191" t="str">
        <f t="shared" si="13"/>
        <v/>
      </c>
      <c r="B888" s="192"/>
    </row>
    <row r="889" spans="1:2" x14ac:dyDescent="0.45">
      <c r="A889" s="191" t="str">
        <f t="shared" si="13"/>
        <v/>
      </c>
      <c r="B889" s="192"/>
    </row>
    <row r="890" spans="1:2" x14ac:dyDescent="0.45">
      <c r="A890" s="191" t="str">
        <f t="shared" si="13"/>
        <v/>
      </c>
      <c r="B890" s="192"/>
    </row>
    <row r="891" spans="1:2" x14ac:dyDescent="0.45">
      <c r="A891" s="191" t="str">
        <f t="shared" si="13"/>
        <v/>
      </c>
      <c r="B891" s="192"/>
    </row>
    <row r="892" spans="1:2" x14ac:dyDescent="0.45">
      <c r="A892" s="191" t="str">
        <f t="shared" si="13"/>
        <v/>
      </c>
      <c r="B892" s="192"/>
    </row>
    <row r="893" spans="1:2" x14ac:dyDescent="0.45">
      <c r="A893" s="191" t="str">
        <f t="shared" si="13"/>
        <v/>
      </c>
      <c r="B893" s="192"/>
    </row>
    <row r="894" spans="1:2" x14ac:dyDescent="0.45">
      <c r="A894" s="191" t="str">
        <f t="shared" si="13"/>
        <v/>
      </c>
      <c r="B894" s="192"/>
    </row>
    <row r="895" spans="1:2" x14ac:dyDescent="0.45">
      <c r="A895" s="191" t="str">
        <f t="shared" si="13"/>
        <v/>
      </c>
      <c r="B895" s="192"/>
    </row>
    <row r="896" spans="1:2" x14ac:dyDescent="0.45">
      <c r="A896" s="191" t="str">
        <f t="shared" si="13"/>
        <v/>
      </c>
      <c r="B896" s="192"/>
    </row>
    <row r="897" spans="1:2" x14ac:dyDescent="0.45">
      <c r="A897" s="191" t="str">
        <f t="shared" si="13"/>
        <v/>
      </c>
      <c r="B897" s="192"/>
    </row>
    <row r="898" spans="1:2" x14ac:dyDescent="0.45">
      <c r="A898" s="191" t="str">
        <f t="shared" si="13"/>
        <v/>
      </c>
      <c r="B898" s="192"/>
    </row>
    <row r="899" spans="1:2" x14ac:dyDescent="0.45">
      <c r="A899" s="191" t="str">
        <f t="shared" si="13"/>
        <v/>
      </c>
      <c r="B899" s="192"/>
    </row>
    <row r="900" spans="1:2" x14ac:dyDescent="0.45">
      <c r="A900" s="191" t="str">
        <f t="shared" ref="A900:A963" si="14">IF(B900="","",ROW()-2)</f>
        <v/>
      </c>
      <c r="B900" s="192"/>
    </row>
    <row r="901" spans="1:2" x14ac:dyDescent="0.45">
      <c r="A901" s="191" t="str">
        <f t="shared" si="14"/>
        <v/>
      </c>
      <c r="B901" s="192"/>
    </row>
    <row r="902" spans="1:2" x14ac:dyDescent="0.45">
      <c r="A902" s="191" t="str">
        <f t="shared" si="14"/>
        <v/>
      </c>
      <c r="B902" s="192"/>
    </row>
    <row r="903" spans="1:2" x14ac:dyDescent="0.45">
      <c r="A903" s="191" t="str">
        <f t="shared" si="14"/>
        <v/>
      </c>
      <c r="B903" s="192"/>
    </row>
    <row r="904" spans="1:2" x14ac:dyDescent="0.45">
      <c r="A904" s="191" t="str">
        <f t="shared" si="14"/>
        <v/>
      </c>
      <c r="B904" s="192"/>
    </row>
    <row r="905" spans="1:2" x14ac:dyDescent="0.45">
      <c r="A905" s="191" t="str">
        <f t="shared" si="14"/>
        <v/>
      </c>
      <c r="B905" s="192"/>
    </row>
    <row r="906" spans="1:2" x14ac:dyDescent="0.45">
      <c r="A906" s="191" t="str">
        <f t="shared" si="14"/>
        <v/>
      </c>
      <c r="B906" s="192"/>
    </row>
    <row r="907" spans="1:2" x14ac:dyDescent="0.45">
      <c r="A907" s="191" t="str">
        <f t="shared" si="14"/>
        <v/>
      </c>
      <c r="B907" s="192"/>
    </row>
    <row r="908" spans="1:2" x14ac:dyDescent="0.45">
      <c r="A908" s="191" t="str">
        <f t="shared" si="14"/>
        <v/>
      </c>
      <c r="B908" s="192"/>
    </row>
    <row r="909" spans="1:2" x14ac:dyDescent="0.45">
      <c r="A909" s="191" t="str">
        <f t="shared" si="14"/>
        <v/>
      </c>
      <c r="B909" s="192"/>
    </row>
    <row r="910" spans="1:2" x14ac:dyDescent="0.45">
      <c r="A910" s="191" t="str">
        <f t="shared" si="14"/>
        <v/>
      </c>
      <c r="B910" s="192"/>
    </row>
    <row r="911" spans="1:2" x14ac:dyDescent="0.45">
      <c r="A911" s="191" t="str">
        <f t="shared" si="14"/>
        <v/>
      </c>
      <c r="B911" s="192"/>
    </row>
    <row r="912" spans="1:2" x14ac:dyDescent="0.45">
      <c r="A912" s="191" t="str">
        <f t="shared" si="14"/>
        <v/>
      </c>
      <c r="B912" s="192"/>
    </row>
    <row r="913" spans="1:2" x14ac:dyDescent="0.45">
      <c r="A913" s="191" t="str">
        <f t="shared" si="14"/>
        <v/>
      </c>
      <c r="B913" s="192"/>
    </row>
    <row r="914" spans="1:2" x14ac:dyDescent="0.45">
      <c r="A914" s="191" t="str">
        <f t="shared" si="14"/>
        <v/>
      </c>
      <c r="B914" s="192"/>
    </row>
    <row r="915" spans="1:2" x14ac:dyDescent="0.45">
      <c r="A915" s="191" t="str">
        <f t="shared" si="14"/>
        <v/>
      </c>
      <c r="B915" s="192"/>
    </row>
    <row r="916" spans="1:2" x14ac:dyDescent="0.45">
      <c r="A916" s="191" t="str">
        <f t="shared" si="14"/>
        <v/>
      </c>
      <c r="B916" s="192"/>
    </row>
    <row r="917" spans="1:2" x14ac:dyDescent="0.45">
      <c r="A917" s="191" t="str">
        <f t="shared" si="14"/>
        <v/>
      </c>
      <c r="B917" s="192"/>
    </row>
    <row r="918" spans="1:2" x14ac:dyDescent="0.45">
      <c r="A918" s="191" t="str">
        <f t="shared" si="14"/>
        <v/>
      </c>
      <c r="B918" s="192"/>
    </row>
    <row r="919" spans="1:2" x14ac:dyDescent="0.45">
      <c r="A919" s="191" t="str">
        <f t="shared" si="14"/>
        <v/>
      </c>
      <c r="B919" s="192"/>
    </row>
    <row r="920" spans="1:2" x14ac:dyDescent="0.45">
      <c r="A920" s="191" t="str">
        <f t="shared" si="14"/>
        <v/>
      </c>
      <c r="B920" s="192"/>
    </row>
    <row r="921" spans="1:2" x14ac:dyDescent="0.45">
      <c r="A921" s="191" t="str">
        <f t="shared" si="14"/>
        <v/>
      </c>
      <c r="B921" s="192"/>
    </row>
    <row r="922" spans="1:2" x14ac:dyDescent="0.45">
      <c r="A922" s="191" t="str">
        <f t="shared" si="14"/>
        <v/>
      </c>
      <c r="B922" s="192"/>
    </row>
    <row r="923" spans="1:2" x14ac:dyDescent="0.45">
      <c r="A923" s="191" t="str">
        <f t="shared" si="14"/>
        <v/>
      </c>
      <c r="B923" s="192"/>
    </row>
    <row r="924" spans="1:2" x14ac:dyDescent="0.45">
      <c r="A924" s="191" t="str">
        <f t="shared" si="14"/>
        <v/>
      </c>
      <c r="B924" s="192"/>
    </row>
    <row r="925" spans="1:2" x14ac:dyDescent="0.45">
      <c r="A925" s="191" t="str">
        <f t="shared" si="14"/>
        <v/>
      </c>
      <c r="B925" s="192"/>
    </row>
    <row r="926" spans="1:2" x14ac:dyDescent="0.45">
      <c r="A926" s="191" t="str">
        <f t="shared" si="14"/>
        <v/>
      </c>
      <c r="B926" s="192"/>
    </row>
    <row r="927" spans="1:2" x14ac:dyDescent="0.45">
      <c r="A927" s="191" t="str">
        <f t="shared" si="14"/>
        <v/>
      </c>
      <c r="B927" s="192"/>
    </row>
    <row r="928" spans="1:2" x14ac:dyDescent="0.45">
      <c r="A928" s="191" t="str">
        <f t="shared" si="14"/>
        <v/>
      </c>
      <c r="B928" s="192"/>
    </row>
    <row r="929" spans="1:2" x14ac:dyDescent="0.45">
      <c r="A929" s="191" t="str">
        <f t="shared" si="14"/>
        <v/>
      </c>
      <c r="B929" s="192"/>
    </row>
    <row r="930" spans="1:2" x14ac:dyDescent="0.45">
      <c r="A930" s="191" t="str">
        <f t="shared" si="14"/>
        <v/>
      </c>
      <c r="B930" s="192"/>
    </row>
    <row r="931" spans="1:2" x14ac:dyDescent="0.45">
      <c r="A931" s="191" t="str">
        <f t="shared" si="14"/>
        <v/>
      </c>
      <c r="B931" s="192"/>
    </row>
    <row r="932" spans="1:2" x14ac:dyDescent="0.45">
      <c r="A932" s="191" t="str">
        <f t="shared" si="14"/>
        <v/>
      </c>
      <c r="B932" s="192"/>
    </row>
    <row r="933" spans="1:2" x14ac:dyDescent="0.45">
      <c r="A933" s="191" t="str">
        <f t="shared" si="14"/>
        <v/>
      </c>
      <c r="B933" s="192"/>
    </row>
    <row r="934" spans="1:2" x14ac:dyDescent="0.45">
      <c r="A934" s="191" t="str">
        <f t="shared" si="14"/>
        <v/>
      </c>
      <c r="B934" s="192"/>
    </row>
    <row r="935" spans="1:2" x14ac:dyDescent="0.45">
      <c r="A935" s="191" t="str">
        <f t="shared" si="14"/>
        <v/>
      </c>
      <c r="B935" s="192"/>
    </row>
    <row r="936" spans="1:2" x14ac:dyDescent="0.45">
      <c r="A936" s="191" t="str">
        <f t="shared" si="14"/>
        <v/>
      </c>
      <c r="B936" s="192"/>
    </row>
    <row r="937" spans="1:2" x14ac:dyDescent="0.45">
      <c r="A937" s="191" t="str">
        <f t="shared" si="14"/>
        <v/>
      </c>
      <c r="B937" s="192"/>
    </row>
    <row r="938" spans="1:2" x14ac:dyDescent="0.45">
      <c r="A938" s="191" t="str">
        <f t="shared" si="14"/>
        <v/>
      </c>
      <c r="B938" s="192"/>
    </row>
    <row r="939" spans="1:2" x14ac:dyDescent="0.45">
      <c r="A939" s="191" t="str">
        <f t="shared" si="14"/>
        <v/>
      </c>
      <c r="B939" s="192"/>
    </row>
    <row r="940" spans="1:2" x14ac:dyDescent="0.45">
      <c r="A940" s="191" t="str">
        <f t="shared" si="14"/>
        <v/>
      </c>
      <c r="B940" s="192"/>
    </row>
    <row r="941" spans="1:2" x14ac:dyDescent="0.45">
      <c r="A941" s="191" t="str">
        <f t="shared" si="14"/>
        <v/>
      </c>
      <c r="B941" s="192"/>
    </row>
    <row r="942" spans="1:2" x14ac:dyDescent="0.45">
      <c r="A942" s="191" t="str">
        <f t="shared" si="14"/>
        <v/>
      </c>
      <c r="B942" s="192"/>
    </row>
    <row r="943" spans="1:2" x14ac:dyDescent="0.45">
      <c r="A943" s="191" t="str">
        <f t="shared" si="14"/>
        <v/>
      </c>
      <c r="B943" s="192"/>
    </row>
    <row r="944" spans="1:2" x14ac:dyDescent="0.45">
      <c r="A944" s="191" t="str">
        <f t="shared" si="14"/>
        <v/>
      </c>
      <c r="B944" s="192"/>
    </row>
    <row r="945" spans="1:2" x14ac:dyDescent="0.45">
      <c r="A945" s="191" t="str">
        <f t="shared" si="14"/>
        <v/>
      </c>
      <c r="B945" s="192"/>
    </row>
    <row r="946" spans="1:2" x14ac:dyDescent="0.45">
      <c r="A946" s="191" t="str">
        <f t="shared" si="14"/>
        <v/>
      </c>
      <c r="B946" s="192"/>
    </row>
    <row r="947" spans="1:2" x14ac:dyDescent="0.45">
      <c r="A947" s="191" t="str">
        <f t="shared" si="14"/>
        <v/>
      </c>
      <c r="B947" s="192"/>
    </row>
    <row r="948" spans="1:2" x14ac:dyDescent="0.45">
      <c r="A948" s="191" t="str">
        <f t="shared" si="14"/>
        <v/>
      </c>
      <c r="B948" s="192"/>
    </row>
    <row r="949" spans="1:2" x14ac:dyDescent="0.45">
      <c r="A949" s="191" t="str">
        <f t="shared" si="14"/>
        <v/>
      </c>
      <c r="B949" s="192"/>
    </row>
    <row r="950" spans="1:2" x14ac:dyDescent="0.45">
      <c r="A950" s="191" t="str">
        <f t="shared" si="14"/>
        <v/>
      </c>
      <c r="B950" s="192"/>
    </row>
    <row r="951" spans="1:2" x14ac:dyDescent="0.45">
      <c r="A951" s="191" t="str">
        <f t="shared" si="14"/>
        <v/>
      </c>
      <c r="B951" s="192"/>
    </row>
    <row r="952" spans="1:2" x14ac:dyDescent="0.45">
      <c r="A952" s="191" t="str">
        <f t="shared" si="14"/>
        <v/>
      </c>
      <c r="B952" s="192"/>
    </row>
    <row r="953" spans="1:2" x14ac:dyDescent="0.45">
      <c r="A953" s="191" t="str">
        <f t="shared" si="14"/>
        <v/>
      </c>
      <c r="B953" s="192"/>
    </row>
    <row r="954" spans="1:2" x14ac:dyDescent="0.45">
      <c r="A954" s="191" t="str">
        <f t="shared" si="14"/>
        <v/>
      </c>
      <c r="B954" s="192"/>
    </row>
    <row r="955" spans="1:2" x14ac:dyDescent="0.45">
      <c r="A955" s="191" t="str">
        <f t="shared" si="14"/>
        <v/>
      </c>
      <c r="B955" s="192"/>
    </row>
    <row r="956" spans="1:2" x14ac:dyDescent="0.45">
      <c r="A956" s="191" t="str">
        <f t="shared" si="14"/>
        <v/>
      </c>
      <c r="B956" s="192"/>
    </row>
    <row r="957" spans="1:2" x14ac:dyDescent="0.45">
      <c r="A957" s="191" t="str">
        <f t="shared" si="14"/>
        <v/>
      </c>
      <c r="B957" s="192"/>
    </row>
    <row r="958" spans="1:2" x14ac:dyDescent="0.45">
      <c r="A958" s="191" t="str">
        <f t="shared" si="14"/>
        <v/>
      </c>
      <c r="B958" s="192"/>
    </row>
    <row r="959" spans="1:2" x14ac:dyDescent="0.45">
      <c r="A959" s="191" t="str">
        <f t="shared" si="14"/>
        <v/>
      </c>
      <c r="B959" s="192"/>
    </row>
    <row r="960" spans="1:2" x14ac:dyDescent="0.45">
      <c r="A960" s="191" t="str">
        <f t="shared" si="14"/>
        <v/>
      </c>
      <c r="B960" s="192"/>
    </row>
    <row r="961" spans="1:2" x14ac:dyDescent="0.45">
      <c r="A961" s="191" t="str">
        <f t="shared" si="14"/>
        <v/>
      </c>
      <c r="B961" s="192"/>
    </row>
    <row r="962" spans="1:2" x14ac:dyDescent="0.45">
      <c r="A962" s="191" t="str">
        <f t="shared" si="14"/>
        <v/>
      </c>
      <c r="B962" s="192"/>
    </row>
    <row r="963" spans="1:2" x14ac:dyDescent="0.45">
      <c r="A963" s="191" t="str">
        <f t="shared" si="14"/>
        <v/>
      </c>
      <c r="B963" s="192"/>
    </row>
    <row r="964" spans="1:2" x14ac:dyDescent="0.45">
      <c r="A964" s="191" t="str">
        <f t="shared" ref="A964:A1027" si="15">IF(B964="","",ROW()-2)</f>
        <v/>
      </c>
      <c r="B964" s="192"/>
    </row>
    <row r="965" spans="1:2" x14ac:dyDescent="0.45">
      <c r="A965" s="191" t="str">
        <f t="shared" si="15"/>
        <v/>
      </c>
      <c r="B965" s="192"/>
    </row>
    <row r="966" spans="1:2" x14ac:dyDescent="0.45">
      <c r="A966" s="191" t="str">
        <f t="shared" si="15"/>
        <v/>
      </c>
      <c r="B966" s="192"/>
    </row>
    <row r="967" spans="1:2" x14ac:dyDescent="0.45">
      <c r="A967" s="191" t="str">
        <f t="shared" si="15"/>
        <v/>
      </c>
      <c r="B967" s="192"/>
    </row>
    <row r="968" spans="1:2" x14ac:dyDescent="0.45">
      <c r="A968" s="191" t="str">
        <f t="shared" si="15"/>
        <v/>
      </c>
      <c r="B968" s="192"/>
    </row>
    <row r="969" spans="1:2" x14ac:dyDescent="0.45">
      <c r="A969" s="191" t="str">
        <f t="shared" si="15"/>
        <v/>
      </c>
      <c r="B969" s="192"/>
    </row>
    <row r="970" spans="1:2" x14ac:dyDescent="0.45">
      <c r="A970" s="191" t="str">
        <f t="shared" si="15"/>
        <v/>
      </c>
      <c r="B970" s="192"/>
    </row>
    <row r="971" spans="1:2" x14ac:dyDescent="0.45">
      <c r="A971" s="191" t="str">
        <f t="shared" si="15"/>
        <v/>
      </c>
      <c r="B971" s="192"/>
    </row>
    <row r="972" spans="1:2" x14ac:dyDescent="0.45">
      <c r="A972" s="191" t="str">
        <f t="shared" si="15"/>
        <v/>
      </c>
      <c r="B972" s="192"/>
    </row>
    <row r="973" spans="1:2" x14ac:dyDescent="0.45">
      <c r="A973" s="191" t="str">
        <f t="shared" si="15"/>
        <v/>
      </c>
      <c r="B973" s="192"/>
    </row>
    <row r="974" spans="1:2" x14ac:dyDescent="0.45">
      <c r="A974" s="191" t="str">
        <f t="shared" si="15"/>
        <v/>
      </c>
      <c r="B974" s="192"/>
    </row>
    <row r="975" spans="1:2" x14ac:dyDescent="0.45">
      <c r="A975" s="191" t="str">
        <f t="shared" si="15"/>
        <v/>
      </c>
      <c r="B975" s="192"/>
    </row>
    <row r="976" spans="1:2" x14ac:dyDescent="0.45">
      <c r="A976" s="191" t="str">
        <f t="shared" si="15"/>
        <v/>
      </c>
      <c r="B976" s="192"/>
    </row>
    <row r="977" spans="1:2" x14ac:dyDescent="0.45">
      <c r="A977" s="191" t="str">
        <f t="shared" si="15"/>
        <v/>
      </c>
      <c r="B977" s="192"/>
    </row>
    <row r="978" spans="1:2" x14ac:dyDescent="0.45">
      <c r="A978" s="191" t="str">
        <f t="shared" si="15"/>
        <v/>
      </c>
      <c r="B978" s="192"/>
    </row>
    <row r="979" spans="1:2" x14ac:dyDescent="0.45">
      <c r="A979" s="191" t="str">
        <f t="shared" si="15"/>
        <v/>
      </c>
      <c r="B979" s="192"/>
    </row>
    <row r="980" spans="1:2" x14ac:dyDescent="0.45">
      <c r="A980" s="191" t="str">
        <f t="shared" si="15"/>
        <v/>
      </c>
      <c r="B980" s="192"/>
    </row>
    <row r="981" spans="1:2" x14ac:dyDescent="0.45">
      <c r="A981" s="191" t="str">
        <f t="shared" si="15"/>
        <v/>
      </c>
      <c r="B981" s="192"/>
    </row>
    <row r="982" spans="1:2" x14ac:dyDescent="0.45">
      <c r="A982" s="191" t="str">
        <f t="shared" si="15"/>
        <v/>
      </c>
      <c r="B982" s="192"/>
    </row>
    <row r="983" spans="1:2" x14ac:dyDescent="0.45">
      <c r="A983" s="191" t="str">
        <f t="shared" si="15"/>
        <v/>
      </c>
      <c r="B983" s="192"/>
    </row>
    <row r="984" spans="1:2" x14ac:dyDescent="0.45">
      <c r="A984" s="191" t="str">
        <f t="shared" si="15"/>
        <v/>
      </c>
      <c r="B984" s="192"/>
    </row>
    <row r="985" spans="1:2" x14ac:dyDescent="0.45">
      <c r="A985" s="191" t="str">
        <f t="shared" si="15"/>
        <v/>
      </c>
      <c r="B985" s="192"/>
    </row>
    <row r="986" spans="1:2" x14ac:dyDescent="0.45">
      <c r="A986" s="191" t="str">
        <f t="shared" si="15"/>
        <v/>
      </c>
      <c r="B986" s="192"/>
    </row>
    <row r="987" spans="1:2" x14ac:dyDescent="0.45">
      <c r="A987" s="191" t="str">
        <f t="shared" si="15"/>
        <v/>
      </c>
      <c r="B987" s="192"/>
    </row>
    <row r="988" spans="1:2" x14ac:dyDescent="0.45">
      <c r="A988" s="191" t="str">
        <f t="shared" si="15"/>
        <v/>
      </c>
      <c r="B988" s="192"/>
    </row>
    <row r="989" spans="1:2" x14ac:dyDescent="0.45">
      <c r="A989" s="191" t="str">
        <f t="shared" si="15"/>
        <v/>
      </c>
      <c r="B989" s="192"/>
    </row>
    <row r="990" spans="1:2" x14ac:dyDescent="0.45">
      <c r="A990" s="191" t="str">
        <f t="shared" si="15"/>
        <v/>
      </c>
      <c r="B990" s="192"/>
    </row>
    <row r="991" spans="1:2" x14ac:dyDescent="0.45">
      <c r="A991" s="191" t="str">
        <f t="shared" si="15"/>
        <v/>
      </c>
      <c r="B991" s="192"/>
    </row>
    <row r="992" spans="1:2" x14ac:dyDescent="0.45">
      <c r="A992" s="191" t="str">
        <f t="shared" si="15"/>
        <v/>
      </c>
      <c r="B992" s="192"/>
    </row>
    <row r="993" spans="1:2" x14ac:dyDescent="0.45">
      <c r="A993" s="191" t="str">
        <f t="shared" si="15"/>
        <v/>
      </c>
      <c r="B993" s="192"/>
    </row>
    <row r="994" spans="1:2" x14ac:dyDescent="0.45">
      <c r="A994" s="191" t="str">
        <f t="shared" si="15"/>
        <v/>
      </c>
      <c r="B994" s="192"/>
    </row>
    <row r="995" spans="1:2" x14ac:dyDescent="0.45">
      <c r="A995" s="191" t="str">
        <f t="shared" si="15"/>
        <v/>
      </c>
      <c r="B995" s="192"/>
    </row>
    <row r="996" spans="1:2" x14ac:dyDescent="0.45">
      <c r="A996" s="191" t="str">
        <f t="shared" si="15"/>
        <v/>
      </c>
      <c r="B996" s="192"/>
    </row>
    <row r="997" spans="1:2" x14ac:dyDescent="0.45">
      <c r="A997" s="191" t="str">
        <f t="shared" si="15"/>
        <v/>
      </c>
      <c r="B997" s="192"/>
    </row>
    <row r="998" spans="1:2" x14ac:dyDescent="0.45">
      <c r="A998" s="191" t="str">
        <f t="shared" si="15"/>
        <v/>
      </c>
      <c r="B998" s="192"/>
    </row>
    <row r="999" spans="1:2" x14ac:dyDescent="0.45">
      <c r="A999" s="191" t="str">
        <f t="shared" si="15"/>
        <v/>
      </c>
      <c r="B999" s="192"/>
    </row>
    <row r="1000" spans="1:2" x14ac:dyDescent="0.45">
      <c r="A1000" s="191" t="str">
        <f t="shared" si="15"/>
        <v/>
      </c>
      <c r="B1000" s="192"/>
    </row>
    <row r="1001" spans="1:2" x14ac:dyDescent="0.45">
      <c r="A1001" s="191" t="str">
        <f t="shared" si="15"/>
        <v/>
      </c>
      <c r="B1001" s="192"/>
    </row>
    <row r="1002" spans="1:2" x14ac:dyDescent="0.45">
      <c r="A1002" s="191" t="str">
        <f t="shared" si="15"/>
        <v/>
      </c>
      <c r="B1002" s="192"/>
    </row>
    <row r="1003" spans="1:2" x14ac:dyDescent="0.45">
      <c r="A1003" s="191" t="str">
        <f t="shared" si="15"/>
        <v/>
      </c>
      <c r="B1003" s="192"/>
    </row>
    <row r="1004" spans="1:2" x14ac:dyDescent="0.45">
      <c r="A1004" s="191" t="str">
        <f t="shared" si="15"/>
        <v/>
      </c>
      <c r="B1004" s="192"/>
    </row>
    <row r="1005" spans="1:2" x14ac:dyDescent="0.45">
      <c r="A1005" s="191" t="str">
        <f t="shared" si="15"/>
        <v/>
      </c>
      <c r="B1005" s="192"/>
    </row>
    <row r="1006" spans="1:2" x14ac:dyDescent="0.45">
      <c r="A1006" s="191" t="str">
        <f t="shared" si="15"/>
        <v/>
      </c>
      <c r="B1006" s="192"/>
    </row>
    <row r="1007" spans="1:2" x14ac:dyDescent="0.45">
      <c r="A1007" s="191" t="str">
        <f t="shared" si="15"/>
        <v/>
      </c>
      <c r="B1007" s="192"/>
    </row>
    <row r="1008" spans="1:2" x14ac:dyDescent="0.45">
      <c r="A1008" s="191" t="str">
        <f t="shared" si="15"/>
        <v/>
      </c>
      <c r="B1008" s="192"/>
    </row>
    <row r="1009" spans="1:2" x14ac:dyDescent="0.45">
      <c r="A1009" s="191" t="str">
        <f t="shared" si="15"/>
        <v/>
      </c>
      <c r="B1009" s="192"/>
    </row>
    <row r="1010" spans="1:2" x14ac:dyDescent="0.45">
      <c r="A1010" s="191" t="str">
        <f t="shared" si="15"/>
        <v/>
      </c>
      <c r="B1010" s="192"/>
    </row>
    <row r="1011" spans="1:2" x14ac:dyDescent="0.45">
      <c r="A1011" s="191" t="str">
        <f t="shared" si="15"/>
        <v/>
      </c>
      <c r="B1011" s="192"/>
    </row>
    <row r="1012" spans="1:2" x14ac:dyDescent="0.45">
      <c r="A1012" s="191" t="str">
        <f t="shared" si="15"/>
        <v/>
      </c>
      <c r="B1012" s="192"/>
    </row>
    <row r="1013" spans="1:2" x14ac:dyDescent="0.45">
      <c r="A1013" s="191" t="str">
        <f t="shared" si="15"/>
        <v/>
      </c>
      <c r="B1013" s="192"/>
    </row>
    <row r="1014" spans="1:2" x14ac:dyDescent="0.45">
      <c r="A1014" s="191" t="str">
        <f t="shared" si="15"/>
        <v/>
      </c>
      <c r="B1014" s="192"/>
    </row>
    <row r="1015" spans="1:2" x14ac:dyDescent="0.45">
      <c r="A1015" s="191" t="str">
        <f t="shared" si="15"/>
        <v/>
      </c>
      <c r="B1015" s="192"/>
    </row>
    <row r="1016" spans="1:2" x14ac:dyDescent="0.45">
      <c r="A1016" s="191" t="str">
        <f t="shared" si="15"/>
        <v/>
      </c>
      <c r="B1016" s="192"/>
    </row>
    <row r="1017" spans="1:2" x14ac:dyDescent="0.45">
      <c r="A1017" s="191" t="str">
        <f t="shared" si="15"/>
        <v/>
      </c>
      <c r="B1017" s="192"/>
    </row>
    <row r="1018" spans="1:2" x14ac:dyDescent="0.45">
      <c r="A1018" s="191" t="str">
        <f t="shared" si="15"/>
        <v/>
      </c>
      <c r="B1018" s="192"/>
    </row>
    <row r="1019" spans="1:2" x14ac:dyDescent="0.45">
      <c r="A1019" s="191" t="str">
        <f t="shared" si="15"/>
        <v/>
      </c>
      <c r="B1019" s="192"/>
    </row>
    <row r="1020" spans="1:2" x14ac:dyDescent="0.45">
      <c r="A1020" s="191" t="str">
        <f t="shared" si="15"/>
        <v/>
      </c>
      <c r="B1020" s="192"/>
    </row>
    <row r="1021" spans="1:2" x14ac:dyDescent="0.45">
      <c r="A1021" s="191" t="str">
        <f t="shared" si="15"/>
        <v/>
      </c>
      <c r="B1021" s="192"/>
    </row>
    <row r="1022" spans="1:2" x14ac:dyDescent="0.45">
      <c r="A1022" s="191" t="str">
        <f t="shared" si="15"/>
        <v/>
      </c>
      <c r="B1022" s="192"/>
    </row>
    <row r="1023" spans="1:2" x14ac:dyDescent="0.45">
      <c r="A1023" s="191" t="str">
        <f t="shared" si="15"/>
        <v/>
      </c>
      <c r="B1023" s="192"/>
    </row>
    <row r="1024" spans="1:2" x14ac:dyDescent="0.45">
      <c r="A1024" s="191" t="str">
        <f t="shared" si="15"/>
        <v/>
      </c>
      <c r="B1024" s="192"/>
    </row>
    <row r="1025" spans="1:2" x14ac:dyDescent="0.45">
      <c r="A1025" s="191" t="str">
        <f t="shared" si="15"/>
        <v/>
      </c>
      <c r="B1025" s="192"/>
    </row>
    <row r="1026" spans="1:2" x14ac:dyDescent="0.45">
      <c r="A1026" s="191" t="str">
        <f t="shared" si="15"/>
        <v/>
      </c>
      <c r="B1026" s="192"/>
    </row>
    <row r="1027" spans="1:2" x14ac:dyDescent="0.45">
      <c r="A1027" s="191" t="str">
        <f t="shared" si="15"/>
        <v/>
      </c>
      <c r="B1027" s="192"/>
    </row>
    <row r="1028" spans="1:2" x14ac:dyDescent="0.45">
      <c r="A1028" s="191" t="str">
        <f t="shared" ref="A1028:A1091" si="16">IF(B1028="","",ROW()-2)</f>
        <v/>
      </c>
      <c r="B1028" s="192"/>
    </row>
    <row r="1029" spans="1:2" x14ac:dyDescent="0.45">
      <c r="A1029" s="191" t="str">
        <f t="shared" si="16"/>
        <v/>
      </c>
      <c r="B1029" s="192"/>
    </row>
    <row r="1030" spans="1:2" x14ac:dyDescent="0.45">
      <c r="A1030" s="191" t="str">
        <f t="shared" si="16"/>
        <v/>
      </c>
      <c r="B1030" s="192"/>
    </row>
    <row r="1031" spans="1:2" x14ac:dyDescent="0.45">
      <c r="A1031" s="191" t="str">
        <f t="shared" si="16"/>
        <v/>
      </c>
      <c r="B1031" s="192"/>
    </row>
    <row r="1032" spans="1:2" x14ac:dyDescent="0.45">
      <c r="A1032" s="191" t="str">
        <f t="shared" si="16"/>
        <v/>
      </c>
      <c r="B1032" s="192"/>
    </row>
    <row r="1033" spans="1:2" x14ac:dyDescent="0.45">
      <c r="A1033" s="191" t="str">
        <f t="shared" si="16"/>
        <v/>
      </c>
      <c r="B1033" s="192"/>
    </row>
    <row r="1034" spans="1:2" x14ac:dyDescent="0.45">
      <c r="A1034" s="191" t="str">
        <f t="shared" si="16"/>
        <v/>
      </c>
      <c r="B1034" s="192"/>
    </row>
    <row r="1035" spans="1:2" x14ac:dyDescent="0.45">
      <c r="A1035" s="191" t="str">
        <f t="shared" si="16"/>
        <v/>
      </c>
      <c r="B1035" s="192"/>
    </row>
    <row r="1036" spans="1:2" x14ac:dyDescent="0.45">
      <c r="A1036" s="191" t="str">
        <f t="shared" si="16"/>
        <v/>
      </c>
      <c r="B1036" s="192"/>
    </row>
    <row r="1037" spans="1:2" x14ac:dyDescent="0.45">
      <c r="A1037" s="191" t="str">
        <f t="shared" si="16"/>
        <v/>
      </c>
      <c r="B1037" s="192"/>
    </row>
    <row r="1038" spans="1:2" x14ac:dyDescent="0.45">
      <c r="A1038" s="191" t="str">
        <f t="shared" si="16"/>
        <v/>
      </c>
      <c r="B1038" s="192"/>
    </row>
    <row r="1039" spans="1:2" x14ac:dyDescent="0.45">
      <c r="A1039" s="191" t="str">
        <f t="shared" si="16"/>
        <v/>
      </c>
      <c r="B1039" s="192"/>
    </row>
    <row r="1040" spans="1:2" x14ac:dyDescent="0.45">
      <c r="A1040" s="191" t="str">
        <f t="shared" si="16"/>
        <v/>
      </c>
      <c r="B1040" s="192"/>
    </row>
    <row r="1041" spans="1:2" x14ac:dyDescent="0.45">
      <c r="A1041" s="191" t="str">
        <f t="shared" si="16"/>
        <v/>
      </c>
      <c r="B1041" s="192"/>
    </row>
    <row r="1042" spans="1:2" x14ac:dyDescent="0.45">
      <c r="A1042" s="191" t="str">
        <f t="shared" si="16"/>
        <v/>
      </c>
      <c r="B1042" s="192"/>
    </row>
    <row r="1043" spans="1:2" x14ac:dyDescent="0.45">
      <c r="A1043" s="191" t="str">
        <f t="shared" si="16"/>
        <v/>
      </c>
      <c r="B1043" s="192"/>
    </row>
    <row r="1044" spans="1:2" x14ac:dyDescent="0.45">
      <c r="A1044" s="191" t="str">
        <f t="shared" si="16"/>
        <v/>
      </c>
      <c r="B1044" s="192"/>
    </row>
    <row r="1045" spans="1:2" x14ac:dyDescent="0.45">
      <c r="A1045" s="191" t="str">
        <f t="shared" si="16"/>
        <v/>
      </c>
      <c r="B1045" s="192"/>
    </row>
    <row r="1046" spans="1:2" x14ac:dyDescent="0.45">
      <c r="A1046" s="191" t="str">
        <f t="shared" si="16"/>
        <v/>
      </c>
      <c r="B1046" s="192"/>
    </row>
    <row r="1047" spans="1:2" x14ac:dyDescent="0.45">
      <c r="A1047" s="191" t="str">
        <f t="shared" si="16"/>
        <v/>
      </c>
      <c r="B1047" s="192"/>
    </row>
    <row r="1048" spans="1:2" x14ac:dyDescent="0.45">
      <c r="A1048" s="191" t="str">
        <f t="shared" si="16"/>
        <v/>
      </c>
      <c r="B1048" s="192"/>
    </row>
    <row r="1049" spans="1:2" x14ac:dyDescent="0.45">
      <c r="A1049" s="191" t="str">
        <f t="shared" si="16"/>
        <v/>
      </c>
      <c r="B1049" s="192"/>
    </row>
    <row r="1050" spans="1:2" x14ac:dyDescent="0.45">
      <c r="A1050" s="191" t="str">
        <f t="shared" si="16"/>
        <v/>
      </c>
      <c r="B1050" s="192"/>
    </row>
    <row r="1051" spans="1:2" x14ac:dyDescent="0.45">
      <c r="A1051" s="191" t="str">
        <f t="shared" si="16"/>
        <v/>
      </c>
      <c r="B1051" s="192"/>
    </row>
    <row r="1052" spans="1:2" x14ac:dyDescent="0.45">
      <c r="A1052" s="191" t="str">
        <f t="shared" si="16"/>
        <v/>
      </c>
      <c r="B1052" s="192"/>
    </row>
    <row r="1053" spans="1:2" x14ac:dyDescent="0.45">
      <c r="A1053" s="191" t="str">
        <f t="shared" si="16"/>
        <v/>
      </c>
      <c r="B1053" s="192"/>
    </row>
    <row r="1054" spans="1:2" x14ac:dyDescent="0.45">
      <c r="A1054" s="191" t="str">
        <f t="shared" si="16"/>
        <v/>
      </c>
      <c r="B1054" s="192"/>
    </row>
    <row r="1055" spans="1:2" x14ac:dyDescent="0.45">
      <c r="A1055" s="191" t="str">
        <f t="shared" si="16"/>
        <v/>
      </c>
      <c r="B1055" s="192"/>
    </row>
    <row r="1056" spans="1:2" x14ac:dyDescent="0.45">
      <c r="A1056" s="191" t="str">
        <f t="shared" si="16"/>
        <v/>
      </c>
      <c r="B1056" s="192"/>
    </row>
    <row r="1057" spans="1:2" x14ac:dyDescent="0.45">
      <c r="A1057" s="191" t="str">
        <f t="shared" si="16"/>
        <v/>
      </c>
      <c r="B1057" s="192"/>
    </row>
    <row r="1058" spans="1:2" x14ac:dyDescent="0.45">
      <c r="A1058" s="191" t="str">
        <f t="shared" si="16"/>
        <v/>
      </c>
      <c r="B1058" s="192"/>
    </row>
    <row r="1059" spans="1:2" x14ac:dyDescent="0.45">
      <c r="A1059" s="191" t="str">
        <f t="shared" si="16"/>
        <v/>
      </c>
      <c r="B1059" s="192"/>
    </row>
    <row r="1060" spans="1:2" x14ac:dyDescent="0.45">
      <c r="A1060" s="191" t="str">
        <f t="shared" si="16"/>
        <v/>
      </c>
      <c r="B1060" s="192"/>
    </row>
    <row r="1061" spans="1:2" x14ac:dyDescent="0.45">
      <c r="A1061" s="191" t="str">
        <f t="shared" si="16"/>
        <v/>
      </c>
      <c r="B1061" s="192"/>
    </row>
    <row r="1062" spans="1:2" x14ac:dyDescent="0.45">
      <c r="A1062" s="191" t="str">
        <f t="shared" si="16"/>
        <v/>
      </c>
      <c r="B1062" s="192"/>
    </row>
    <row r="1063" spans="1:2" x14ac:dyDescent="0.45">
      <c r="A1063" s="191" t="str">
        <f t="shared" si="16"/>
        <v/>
      </c>
      <c r="B1063" s="192"/>
    </row>
    <row r="1064" spans="1:2" x14ac:dyDescent="0.45">
      <c r="A1064" s="191" t="str">
        <f t="shared" si="16"/>
        <v/>
      </c>
      <c r="B1064" s="192"/>
    </row>
    <row r="1065" spans="1:2" x14ac:dyDescent="0.45">
      <c r="A1065" s="191" t="str">
        <f t="shared" si="16"/>
        <v/>
      </c>
      <c r="B1065" s="192"/>
    </row>
    <row r="1066" spans="1:2" x14ac:dyDescent="0.45">
      <c r="A1066" s="191" t="str">
        <f t="shared" si="16"/>
        <v/>
      </c>
      <c r="B1066" s="192"/>
    </row>
    <row r="1067" spans="1:2" x14ac:dyDescent="0.45">
      <c r="A1067" s="191" t="str">
        <f t="shared" si="16"/>
        <v/>
      </c>
      <c r="B1067" s="192"/>
    </row>
    <row r="1068" spans="1:2" x14ac:dyDescent="0.45">
      <c r="A1068" s="191" t="str">
        <f t="shared" si="16"/>
        <v/>
      </c>
      <c r="B1068" s="192"/>
    </row>
    <row r="1069" spans="1:2" x14ac:dyDescent="0.45">
      <c r="A1069" s="191" t="str">
        <f t="shared" si="16"/>
        <v/>
      </c>
      <c r="B1069" s="192"/>
    </row>
    <row r="1070" spans="1:2" x14ac:dyDescent="0.45">
      <c r="A1070" s="191" t="str">
        <f t="shared" si="16"/>
        <v/>
      </c>
      <c r="B1070" s="192"/>
    </row>
    <row r="1071" spans="1:2" x14ac:dyDescent="0.45">
      <c r="A1071" s="191" t="str">
        <f t="shared" si="16"/>
        <v/>
      </c>
      <c r="B1071" s="192"/>
    </row>
    <row r="1072" spans="1:2" x14ac:dyDescent="0.45">
      <c r="A1072" s="191" t="str">
        <f t="shared" si="16"/>
        <v/>
      </c>
      <c r="B1072" s="192"/>
    </row>
    <row r="1073" spans="1:2" x14ac:dyDescent="0.45">
      <c r="A1073" s="191" t="str">
        <f t="shared" si="16"/>
        <v/>
      </c>
      <c r="B1073" s="192"/>
    </row>
    <row r="1074" spans="1:2" x14ac:dyDescent="0.45">
      <c r="A1074" s="191" t="str">
        <f t="shared" si="16"/>
        <v/>
      </c>
      <c r="B1074" s="192"/>
    </row>
    <row r="1075" spans="1:2" x14ac:dyDescent="0.45">
      <c r="A1075" s="191" t="str">
        <f t="shared" si="16"/>
        <v/>
      </c>
      <c r="B1075" s="192"/>
    </row>
    <row r="1076" spans="1:2" x14ac:dyDescent="0.45">
      <c r="A1076" s="191" t="str">
        <f t="shared" si="16"/>
        <v/>
      </c>
      <c r="B1076" s="192"/>
    </row>
    <row r="1077" spans="1:2" x14ac:dyDescent="0.45">
      <c r="A1077" s="191" t="str">
        <f t="shared" si="16"/>
        <v/>
      </c>
      <c r="B1077" s="192"/>
    </row>
    <row r="1078" spans="1:2" x14ac:dyDescent="0.45">
      <c r="A1078" s="191" t="str">
        <f t="shared" si="16"/>
        <v/>
      </c>
      <c r="B1078" s="192"/>
    </row>
    <row r="1079" spans="1:2" x14ac:dyDescent="0.45">
      <c r="A1079" s="191" t="str">
        <f t="shared" si="16"/>
        <v/>
      </c>
      <c r="B1079" s="192"/>
    </row>
    <row r="1080" spans="1:2" x14ac:dyDescent="0.45">
      <c r="A1080" s="191" t="str">
        <f t="shared" si="16"/>
        <v/>
      </c>
      <c r="B1080" s="192"/>
    </row>
    <row r="1081" spans="1:2" x14ac:dyDescent="0.45">
      <c r="A1081" s="191" t="str">
        <f t="shared" si="16"/>
        <v/>
      </c>
      <c r="B1081" s="192"/>
    </row>
    <row r="1082" spans="1:2" x14ac:dyDescent="0.45">
      <c r="A1082" s="191" t="str">
        <f t="shared" si="16"/>
        <v/>
      </c>
      <c r="B1082" s="192"/>
    </row>
    <row r="1083" spans="1:2" x14ac:dyDescent="0.45">
      <c r="A1083" s="191" t="str">
        <f t="shared" si="16"/>
        <v/>
      </c>
      <c r="B1083" s="192"/>
    </row>
    <row r="1084" spans="1:2" x14ac:dyDescent="0.45">
      <c r="A1084" s="191" t="str">
        <f t="shared" si="16"/>
        <v/>
      </c>
      <c r="B1084" s="192"/>
    </row>
    <row r="1085" spans="1:2" x14ac:dyDescent="0.45">
      <c r="A1085" s="191" t="str">
        <f t="shared" si="16"/>
        <v/>
      </c>
      <c r="B1085" s="192"/>
    </row>
    <row r="1086" spans="1:2" x14ac:dyDescent="0.45">
      <c r="A1086" s="191" t="str">
        <f t="shared" si="16"/>
        <v/>
      </c>
      <c r="B1086" s="192"/>
    </row>
    <row r="1087" spans="1:2" x14ac:dyDescent="0.45">
      <c r="A1087" s="191" t="str">
        <f t="shared" si="16"/>
        <v/>
      </c>
      <c r="B1087" s="192"/>
    </row>
    <row r="1088" spans="1:2" x14ac:dyDescent="0.45">
      <c r="A1088" s="191" t="str">
        <f t="shared" si="16"/>
        <v/>
      </c>
      <c r="B1088" s="192"/>
    </row>
    <row r="1089" spans="1:2" x14ac:dyDescent="0.45">
      <c r="A1089" s="191" t="str">
        <f t="shared" si="16"/>
        <v/>
      </c>
      <c r="B1089" s="192"/>
    </row>
    <row r="1090" spans="1:2" x14ac:dyDescent="0.45">
      <c r="A1090" s="191" t="str">
        <f t="shared" si="16"/>
        <v/>
      </c>
      <c r="B1090" s="192"/>
    </row>
    <row r="1091" spans="1:2" x14ac:dyDescent="0.45">
      <c r="A1091" s="191" t="str">
        <f t="shared" si="16"/>
        <v/>
      </c>
      <c r="B1091" s="192"/>
    </row>
    <row r="1092" spans="1:2" x14ac:dyDescent="0.45">
      <c r="A1092" s="191" t="str">
        <f t="shared" ref="A1092:A1100" si="17">IF(B1092="","",ROW()-2)</f>
        <v/>
      </c>
      <c r="B1092" s="192"/>
    </row>
    <row r="1093" spans="1:2" x14ac:dyDescent="0.45">
      <c r="A1093" s="191" t="str">
        <f t="shared" si="17"/>
        <v/>
      </c>
      <c r="B1093" s="192"/>
    </row>
    <row r="1094" spans="1:2" x14ac:dyDescent="0.45">
      <c r="A1094" s="191" t="str">
        <f t="shared" si="17"/>
        <v/>
      </c>
      <c r="B1094" s="192"/>
    </row>
    <row r="1095" spans="1:2" x14ac:dyDescent="0.45">
      <c r="A1095" s="191" t="str">
        <f t="shared" si="17"/>
        <v/>
      </c>
      <c r="B1095" s="192"/>
    </row>
    <row r="1096" spans="1:2" x14ac:dyDescent="0.45">
      <c r="A1096" s="191" t="str">
        <f t="shared" si="17"/>
        <v/>
      </c>
      <c r="B1096" s="192"/>
    </row>
    <row r="1097" spans="1:2" x14ac:dyDescent="0.45">
      <c r="A1097" s="191" t="str">
        <f t="shared" si="17"/>
        <v/>
      </c>
      <c r="B1097" s="192"/>
    </row>
    <row r="1098" spans="1:2" x14ac:dyDescent="0.45">
      <c r="A1098" s="191" t="str">
        <f t="shared" si="17"/>
        <v/>
      </c>
      <c r="B1098" s="192"/>
    </row>
    <row r="1099" spans="1:2" x14ac:dyDescent="0.45">
      <c r="A1099" s="191" t="str">
        <f t="shared" si="17"/>
        <v/>
      </c>
      <c r="B1099" s="192"/>
    </row>
    <row r="1100" spans="1:2" x14ac:dyDescent="0.45">
      <c r="A1100" s="191" t="str">
        <f t="shared" si="17"/>
        <v/>
      </c>
      <c r="B1100" s="192"/>
    </row>
    <row r="1101" spans="1:2" x14ac:dyDescent="0.45">
      <c r="A1101" s="193"/>
      <c r="B1101" s="192"/>
    </row>
    <row r="1102" spans="1:2" x14ac:dyDescent="0.45">
      <c r="A1102" s="193"/>
      <c r="B1102" s="192"/>
    </row>
    <row r="1103" spans="1:2" x14ac:dyDescent="0.45">
      <c r="A1103" s="193"/>
      <c r="B1103" s="192"/>
    </row>
    <row r="1104" spans="1:2" x14ac:dyDescent="0.45">
      <c r="A1104" s="193"/>
      <c r="B1104" s="192"/>
    </row>
    <row r="1105" spans="1:2" x14ac:dyDescent="0.45">
      <c r="A1105" s="193"/>
      <c r="B1105" s="192"/>
    </row>
    <row r="1106" spans="1:2" x14ac:dyDescent="0.45">
      <c r="A1106" s="193"/>
      <c r="B1106" s="192"/>
    </row>
    <row r="1107" spans="1:2" x14ac:dyDescent="0.45">
      <c r="A1107" s="193"/>
      <c r="B1107" s="192"/>
    </row>
    <row r="1108" spans="1:2" x14ac:dyDescent="0.45">
      <c r="A1108" s="193"/>
      <c r="B1108" s="192"/>
    </row>
    <row r="1109" spans="1:2" x14ac:dyDescent="0.45">
      <c r="A1109" s="193"/>
      <c r="B1109" s="192"/>
    </row>
    <row r="1110" spans="1:2" x14ac:dyDescent="0.45">
      <c r="A1110" s="193"/>
      <c r="B1110" s="192"/>
    </row>
    <row r="1111" spans="1:2" x14ac:dyDescent="0.45">
      <c r="A1111" s="193"/>
      <c r="B1111" s="192"/>
    </row>
    <row r="1112" spans="1:2" x14ac:dyDescent="0.45">
      <c r="A1112" s="193"/>
      <c r="B1112" s="192"/>
    </row>
    <row r="1113" spans="1:2" x14ac:dyDescent="0.45">
      <c r="A1113" s="193"/>
      <c r="B1113" s="192"/>
    </row>
    <row r="1114" spans="1:2" x14ac:dyDescent="0.45">
      <c r="A1114" s="193"/>
      <c r="B1114" s="192"/>
    </row>
    <row r="1115" spans="1:2" x14ac:dyDescent="0.45">
      <c r="A1115" s="193"/>
      <c r="B1115" s="192"/>
    </row>
    <row r="1116" spans="1:2" x14ac:dyDescent="0.45">
      <c r="A1116" s="193"/>
      <c r="B1116" s="192"/>
    </row>
    <row r="1117" spans="1:2" x14ac:dyDescent="0.45">
      <c r="A1117" s="193"/>
      <c r="B1117" s="192"/>
    </row>
    <row r="1118" spans="1:2" x14ac:dyDescent="0.45">
      <c r="A1118" s="193"/>
      <c r="B1118" s="192"/>
    </row>
    <row r="1119" spans="1:2" x14ac:dyDescent="0.45">
      <c r="A1119" s="193"/>
      <c r="B1119" s="192"/>
    </row>
    <row r="1120" spans="1:2" x14ac:dyDescent="0.45">
      <c r="A1120" s="193"/>
      <c r="B1120" s="192"/>
    </row>
    <row r="1121" spans="1:2" x14ac:dyDescent="0.45">
      <c r="A1121" s="193"/>
      <c r="B1121" s="192"/>
    </row>
    <row r="1122" spans="1:2" x14ac:dyDescent="0.45">
      <c r="A1122" s="193"/>
      <c r="B1122" s="192"/>
    </row>
    <row r="1123" spans="1:2" x14ac:dyDescent="0.45">
      <c r="A1123" s="193"/>
      <c r="B1123" s="192"/>
    </row>
    <row r="1124" spans="1:2" x14ac:dyDescent="0.45">
      <c r="A1124" s="193"/>
      <c r="B1124" s="192"/>
    </row>
    <row r="1125" spans="1:2" x14ac:dyDescent="0.45">
      <c r="A1125" s="193"/>
      <c r="B1125" s="192"/>
    </row>
    <row r="1126" spans="1:2" x14ac:dyDescent="0.45">
      <c r="A1126" s="193"/>
      <c r="B1126" s="192"/>
    </row>
    <row r="1127" spans="1:2" x14ac:dyDescent="0.45">
      <c r="A1127" s="193"/>
      <c r="B1127" s="192"/>
    </row>
    <row r="1128" spans="1:2" x14ac:dyDescent="0.45">
      <c r="A1128" s="193"/>
      <c r="B1128" s="192"/>
    </row>
    <row r="1129" spans="1:2" x14ac:dyDescent="0.45">
      <c r="A1129" s="193"/>
      <c r="B1129" s="192"/>
    </row>
    <row r="1130" spans="1:2" x14ac:dyDescent="0.45">
      <c r="A1130" s="193"/>
      <c r="B1130" s="192"/>
    </row>
    <row r="1131" spans="1:2" x14ac:dyDescent="0.45">
      <c r="A1131" s="193"/>
      <c r="B1131" s="192"/>
    </row>
    <row r="1132" spans="1:2" x14ac:dyDescent="0.45">
      <c r="A1132" s="193"/>
      <c r="B1132" s="192"/>
    </row>
    <row r="1133" spans="1:2" x14ac:dyDescent="0.45">
      <c r="A1133" s="193"/>
      <c r="B1133" s="192"/>
    </row>
    <row r="1134" spans="1:2" x14ac:dyDescent="0.45">
      <c r="A1134" s="193"/>
      <c r="B1134" s="192"/>
    </row>
    <row r="1135" spans="1:2" x14ac:dyDescent="0.45">
      <c r="A1135" s="193"/>
      <c r="B1135" s="192"/>
    </row>
    <row r="1136" spans="1:2" x14ac:dyDescent="0.45">
      <c r="A1136" s="193"/>
      <c r="B1136" s="192"/>
    </row>
    <row r="1137" spans="1:2" x14ac:dyDescent="0.45">
      <c r="A1137" s="193"/>
      <c r="B1137" s="192"/>
    </row>
    <row r="1138" spans="1:2" x14ac:dyDescent="0.45">
      <c r="A1138" s="193"/>
      <c r="B1138" s="192"/>
    </row>
    <row r="1139" spans="1:2" x14ac:dyDescent="0.45">
      <c r="A1139" s="193"/>
      <c r="B1139" s="192"/>
    </row>
    <row r="1140" spans="1:2" x14ac:dyDescent="0.45">
      <c r="A1140" s="193"/>
      <c r="B1140" s="192"/>
    </row>
    <row r="1141" spans="1:2" x14ac:dyDescent="0.45">
      <c r="A1141" s="193"/>
      <c r="B1141" s="192"/>
    </row>
    <row r="1142" spans="1:2" x14ac:dyDescent="0.45">
      <c r="A1142" s="193"/>
      <c r="B1142" s="192"/>
    </row>
    <row r="1143" spans="1:2" x14ac:dyDescent="0.45">
      <c r="A1143" s="193"/>
      <c r="B1143" s="192"/>
    </row>
    <row r="1144" spans="1:2" x14ac:dyDescent="0.45">
      <c r="A1144" s="193"/>
      <c r="B1144" s="192"/>
    </row>
  </sheetData>
  <sheetProtection algorithmName="SHA-512" hashValue="XTsqSr4UyYj3T8CH5Ykc8vJHiDiYZl8Zozxw9gi3q4OW8s3JsMgjiqf3+Od9rQ1bRmNxO/TmaR60qqDYFXxtTg==" saltValue="r/YHRBR/Ip4AOlXkcjYfRw==" spinCount="100000" sheet="1" objects="1" scenarios="1"/>
  <mergeCells count="2">
    <mergeCell ref="A1:B1"/>
    <mergeCell ref="F3:K8"/>
  </mergeCells>
  <conditionalFormatting sqref="A3:D1200">
    <cfRule type="expression" dxfId="12" priority="1">
      <formula>$A3&lt;&gt;""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BR87"/>
  <sheetViews>
    <sheetView showGridLines="0" zoomScale="70" zoomScaleNormal="70" workbookViewId="0">
      <selection activeCell="J3" sqref="J3"/>
    </sheetView>
  </sheetViews>
  <sheetFormatPr defaultColWidth="8.7265625" defaultRowHeight="20.149999999999999" customHeight="1" x14ac:dyDescent="0.35"/>
  <cols>
    <col min="1" max="1" width="15.7265625" style="163" bestFit="1" customWidth="1"/>
    <col min="2" max="2" width="21.26953125" style="163" customWidth="1"/>
    <col min="3" max="3" width="26.08984375" style="163" customWidth="1"/>
    <col min="4" max="4" width="7.36328125" style="163" customWidth="1"/>
    <col min="5" max="5" width="15.1796875" style="163" customWidth="1"/>
    <col min="6" max="6" width="27.54296875" style="163" customWidth="1"/>
    <col min="7" max="7" width="28.54296875" style="163" customWidth="1"/>
    <col min="8" max="8" width="3.08984375" style="163" customWidth="1"/>
    <col min="9" max="9" width="18.453125" style="163" hidden="1" customWidth="1"/>
    <col min="10" max="10" width="13.90625" style="163" customWidth="1"/>
    <col min="11" max="11" width="16.26953125" style="163" hidden="1" customWidth="1"/>
    <col min="12" max="12" width="8.7265625" style="163"/>
    <col min="13" max="13" width="18" style="163" hidden="1" customWidth="1"/>
    <col min="14" max="14" width="9.1796875" style="163" hidden="1" customWidth="1"/>
    <col min="15" max="16384" width="8.7265625" style="163"/>
  </cols>
  <sheetData>
    <row r="1" spans="1:70" s="121" customFormat="1" ht="40" customHeight="1" x14ac:dyDescent="0.35">
      <c r="A1" s="229" t="s">
        <v>150</v>
      </c>
      <c r="B1" s="229"/>
      <c r="C1" s="229"/>
      <c r="D1" s="118" t="s">
        <v>149</v>
      </c>
      <c r="E1" s="119" t="s">
        <v>118</v>
      </c>
      <c r="F1" s="119" t="s">
        <v>147</v>
      </c>
      <c r="G1" s="119" t="s">
        <v>148</v>
      </c>
      <c r="H1" s="120"/>
      <c r="I1" s="150" t="s">
        <v>260</v>
      </c>
      <c r="J1" s="151" t="s">
        <v>257</v>
      </c>
      <c r="K1" s="149" t="s">
        <v>259</v>
      </c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</row>
    <row r="2" spans="1:70" ht="40" customHeight="1" x14ac:dyDescent="0.35">
      <c r="A2" s="230" t="s">
        <v>322</v>
      </c>
      <c r="B2" s="230"/>
      <c r="C2" s="230"/>
      <c r="D2" s="178">
        <v>1</v>
      </c>
      <c r="E2" s="177">
        <v>1032419</v>
      </c>
      <c r="F2" s="221" t="str">
        <f>IFERROR(UPPER(IF(D2="","",VLOOKUP(E2,'ALL roll. list'!$B$3:$D$1500,2,0))),"")</f>
        <v>MANNAT</v>
      </c>
      <c r="G2" s="221" t="str">
        <f>IFERROR(UPPER(IF(D2="","",VLOOKUP(E2,'ALL roll. list'!$B$3:$D$1500,3,0))),"")</f>
        <v>RAMESH KUMAR</v>
      </c>
      <c r="H2" s="162"/>
      <c r="I2" s="164">
        <f>E2</f>
        <v>1032419</v>
      </c>
      <c r="J2" s="165">
        <v>25</v>
      </c>
      <c r="K2" s="166" t="s">
        <v>258</v>
      </c>
      <c r="L2" s="162"/>
      <c r="M2" s="167" t="s">
        <v>113</v>
      </c>
      <c r="N2" s="168" t="s">
        <v>124</v>
      </c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</row>
    <row r="3" spans="1:70" ht="25" customHeight="1" x14ac:dyDescent="0.35">
      <c r="A3" s="237" t="s">
        <v>140</v>
      </c>
      <c r="B3" s="237"/>
      <c r="C3" s="237"/>
      <c r="D3" s="179">
        <f>IF(D2&gt;=$J$2,"",D2+1)</f>
        <v>2</v>
      </c>
      <c r="E3" s="177">
        <f>IF(D3="","",ROW($E$1)+E2)</f>
        <v>1032420</v>
      </c>
      <c r="F3" s="221" t="str">
        <f>IFERROR(UPPER(IF(D3="","",VLOOKUP(E3,'ALL roll. list'!$B$3:$D$1500,2,0))),"")</f>
        <v>MANPREET KAUR</v>
      </c>
      <c r="G3" s="221" t="str">
        <f>IFERROR(UPPER(IF(D3="","",VLOOKUP(E3,'ALL roll. list'!$B$3:$D$1500,3,0))),"")</f>
        <v>SUKHDEV</v>
      </c>
      <c r="H3" s="162"/>
      <c r="I3" s="162"/>
      <c r="J3" s="162"/>
      <c r="K3" s="162"/>
      <c r="L3" s="162"/>
      <c r="M3" s="168" t="s">
        <v>130</v>
      </c>
      <c r="N3" s="168">
        <v>41</v>
      </c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62"/>
      <c r="BD3" s="162"/>
      <c r="BE3" s="162"/>
      <c r="BF3" s="162"/>
      <c r="BG3" s="162"/>
      <c r="BH3" s="162"/>
      <c r="BI3" s="162"/>
      <c r="BJ3" s="162"/>
      <c r="BK3" s="162"/>
      <c r="BL3" s="162"/>
      <c r="BM3" s="162"/>
      <c r="BN3" s="162"/>
      <c r="BO3" s="162"/>
      <c r="BP3" s="162"/>
      <c r="BQ3" s="162"/>
      <c r="BR3" s="162"/>
    </row>
    <row r="4" spans="1:70" ht="25" customHeight="1" x14ac:dyDescent="0.35">
      <c r="A4" s="238" t="s">
        <v>210</v>
      </c>
      <c r="B4" s="238"/>
      <c r="C4" s="238"/>
      <c r="D4" s="179">
        <f t="shared" ref="D4:D26" si="0">IF(D3&gt;=$J$2,"",D3+1)</f>
        <v>3</v>
      </c>
      <c r="E4" s="177">
        <f t="shared" ref="E4:E26" si="1">IF(D4="","",ROW($E$1)+E3)</f>
        <v>1032421</v>
      </c>
      <c r="F4" s="221" t="str">
        <f>IFERROR(UPPER(IF(D4="","",VLOOKUP(E4,'ALL roll. list'!$B$3:$D$1500,2,0))),"")</f>
        <v>MANVEER  SINGH</v>
      </c>
      <c r="G4" s="221" t="str">
        <f>IFERROR(UPPER(IF(D4="","",VLOOKUP(E4,'ALL roll. list'!$B$3:$D$1500,3,0))),"")</f>
        <v>SUKHAVANT SINGH</v>
      </c>
      <c r="H4" s="162"/>
      <c r="I4" s="162"/>
      <c r="J4" s="162"/>
      <c r="K4" s="162"/>
      <c r="L4" s="162"/>
      <c r="M4" s="168" t="s">
        <v>131</v>
      </c>
      <c r="N4" s="168">
        <v>42</v>
      </c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2"/>
    </row>
    <row r="5" spans="1:70" ht="25" customHeight="1" x14ac:dyDescent="0.35">
      <c r="A5" s="237" t="s">
        <v>139</v>
      </c>
      <c r="B5" s="237"/>
      <c r="C5" s="237"/>
      <c r="D5" s="179">
        <f t="shared" si="0"/>
        <v>4</v>
      </c>
      <c r="E5" s="177">
        <f t="shared" si="1"/>
        <v>1032422</v>
      </c>
      <c r="F5" s="221" t="str">
        <f>IFERROR(UPPER(IF(D5="","",VLOOKUP(E5,'ALL roll. list'!$B$3:$D$1500,2,0))),"")</f>
        <v>MOHIT</v>
      </c>
      <c r="G5" s="221" t="str">
        <f>IFERROR(UPPER(IF(D5="","",VLOOKUP(E5,'ALL roll. list'!$B$3:$D$1500,3,0))),"")</f>
        <v>RAMKUMAR</v>
      </c>
      <c r="H5" s="162"/>
      <c r="I5" s="162"/>
      <c r="J5" s="162"/>
      <c r="K5" s="162"/>
      <c r="L5" s="162"/>
      <c r="M5" s="168" t="s">
        <v>132</v>
      </c>
      <c r="N5" s="168">
        <v>84</v>
      </c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2"/>
    </row>
    <row r="6" spans="1:70" ht="25" customHeight="1" x14ac:dyDescent="0.35">
      <c r="A6" s="239">
        <v>1240901</v>
      </c>
      <c r="B6" s="239"/>
      <c r="C6" s="239"/>
      <c r="D6" s="179">
        <f t="shared" si="0"/>
        <v>5</v>
      </c>
      <c r="E6" s="177">
        <f t="shared" si="1"/>
        <v>1032423</v>
      </c>
      <c r="F6" s="221" t="str">
        <f>IFERROR(UPPER(IF(D6="","",VLOOKUP(E6,'ALL roll. list'!$B$3:$D$1500,2,0))),"")</f>
        <v>PRACHI</v>
      </c>
      <c r="G6" s="221" t="str">
        <f>IFERROR(UPPER(IF(D6="","",VLOOKUP(E6,'ALL roll. list'!$B$3:$D$1500,3,0))),"")</f>
        <v>MAHENDER KUMAR</v>
      </c>
      <c r="H6" s="162"/>
      <c r="I6" s="162"/>
      <c r="J6" s="162"/>
      <c r="K6" s="162"/>
      <c r="L6" s="162"/>
      <c r="M6" s="168" t="s">
        <v>133</v>
      </c>
      <c r="N6" s="168">
        <v>38</v>
      </c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  <c r="AT6" s="162"/>
      <c r="AU6" s="162"/>
      <c r="AV6" s="162"/>
      <c r="AW6" s="162"/>
      <c r="AX6" s="162"/>
      <c r="AY6" s="162"/>
      <c r="AZ6" s="162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2"/>
      <c r="BM6" s="162"/>
      <c r="BN6" s="162"/>
      <c r="BO6" s="162"/>
      <c r="BP6" s="162"/>
      <c r="BQ6" s="162"/>
      <c r="BR6" s="162"/>
    </row>
    <row r="7" spans="1:70" ht="23.25" customHeight="1" x14ac:dyDescent="0.35">
      <c r="A7" s="122" t="s">
        <v>126</v>
      </c>
      <c r="B7" s="173" t="s">
        <v>129</v>
      </c>
      <c r="D7" s="179">
        <f t="shared" si="0"/>
        <v>6</v>
      </c>
      <c r="E7" s="177">
        <f>IF(D7="","",ROW($E$1)+E6)</f>
        <v>1032424</v>
      </c>
      <c r="F7" s="221" t="str">
        <f>IFERROR(UPPER(IF(D7="","",VLOOKUP(E7,'ALL roll. list'!$B$3:$D$1500,2,0))),"")</f>
        <v>SACHIN</v>
      </c>
      <c r="G7" s="221" t="str">
        <f>IFERROR(UPPER(IF(D7="","",VLOOKUP(E7,'ALL roll. list'!$B$3:$D$1500,3,0))),"")</f>
        <v>RAJENDER SINGH</v>
      </c>
      <c r="H7" s="162"/>
      <c r="I7" s="162"/>
      <c r="J7" s="162"/>
      <c r="K7" s="162"/>
      <c r="L7" s="162"/>
      <c r="M7" s="168" t="s">
        <v>134</v>
      </c>
      <c r="N7" s="168">
        <v>39</v>
      </c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2"/>
      <c r="BP7" s="162"/>
      <c r="BQ7" s="162"/>
      <c r="BR7" s="162"/>
    </row>
    <row r="8" spans="1:70" ht="23.25" customHeight="1" x14ac:dyDescent="0.35">
      <c r="A8" s="160" t="s">
        <v>138</v>
      </c>
      <c r="B8" s="159" t="str">
        <f>IFERROR(TEXT(VLOOKUP(B7,M2:N20,2,0),"00"),"")</f>
        <v>40</v>
      </c>
      <c r="D8" s="179">
        <f t="shared" si="0"/>
        <v>7</v>
      </c>
      <c r="E8" s="177">
        <f t="shared" si="1"/>
        <v>1032425</v>
      </c>
      <c r="F8" s="221" t="str">
        <f>IFERROR(UPPER(IF(D8="","",VLOOKUP(E8,'ALL roll. list'!$B$3:$D$1500,2,0))),"")</f>
        <v/>
      </c>
      <c r="G8" s="221" t="str">
        <f>IFERROR(UPPER(IF(D8="","",VLOOKUP(E8,'ALL roll. list'!$B$3:$D$1500,3,0))),"")</f>
        <v/>
      </c>
      <c r="H8" s="162"/>
      <c r="I8" s="162"/>
      <c r="J8" s="162"/>
      <c r="K8" s="162"/>
      <c r="L8" s="169"/>
      <c r="M8" s="168" t="s">
        <v>234</v>
      </c>
      <c r="N8" s="170">
        <v>4</v>
      </c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</row>
    <row r="9" spans="1:70" ht="23.25" customHeight="1" x14ac:dyDescent="0.35">
      <c r="A9" s="137" t="s">
        <v>276</v>
      </c>
      <c r="B9" s="174" t="s">
        <v>277</v>
      </c>
      <c r="D9" s="179">
        <f t="shared" si="0"/>
        <v>8</v>
      </c>
      <c r="E9" s="177">
        <f t="shared" si="1"/>
        <v>1032426</v>
      </c>
      <c r="F9" s="221" t="str">
        <f>IFERROR(UPPER(IF(D9="","",VLOOKUP(E9,'ALL roll. list'!$B$3:$D$1500,2,0))),"")</f>
        <v/>
      </c>
      <c r="G9" s="221" t="str">
        <f>IFERROR(UPPER(IF(D9="","",VLOOKUP(E9,'ALL roll. list'!$B$3:$D$1500,3,0))),"")</f>
        <v/>
      </c>
      <c r="H9" s="162"/>
      <c r="I9" s="162"/>
      <c r="J9" s="162"/>
      <c r="K9" s="162"/>
      <c r="L9" s="162"/>
      <c r="M9" s="168" t="s">
        <v>135</v>
      </c>
      <c r="N9" s="168">
        <v>14</v>
      </c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162"/>
      <c r="BO9" s="162"/>
      <c r="BP9" s="162"/>
      <c r="BQ9" s="162"/>
      <c r="BR9" s="162"/>
    </row>
    <row r="10" spans="1:70" ht="23.25" customHeight="1" x14ac:dyDescent="0.35">
      <c r="A10" s="122" t="s">
        <v>127</v>
      </c>
      <c r="B10" s="175" t="s">
        <v>324</v>
      </c>
      <c r="D10" s="179">
        <f t="shared" si="0"/>
        <v>9</v>
      </c>
      <c r="E10" s="177">
        <f t="shared" si="1"/>
        <v>1032427</v>
      </c>
      <c r="F10" s="221" t="str">
        <f>IFERROR(UPPER(IF(D10="","",VLOOKUP(E10,'ALL roll. list'!$B$3:$D$1500,2,0))),"")</f>
        <v/>
      </c>
      <c r="G10" s="221" t="str">
        <f>IFERROR(UPPER(IF(D10="","",VLOOKUP(E10,'ALL roll. list'!$B$3:$D$1500,3,0))),"")</f>
        <v/>
      </c>
      <c r="H10" s="162"/>
      <c r="I10" s="162"/>
      <c r="J10" s="162"/>
      <c r="K10" s="162"/>
      <c r="L10" s="162"/>
      <c r="M10" s="168" t="s">
        <v>136</v>
      </c>
      <c r="N10" s="168">
        <v>17</v>
      </c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2"/>
      <c r="BP10" s="162"/>
      <c r="BQ10" s="162"/>
      <c r="BR10" s="162"/>
    </row>
    <row r="11" spans="1:70" ht="23.25" customHeight="1" x14ac:dyDescent="0.35">
      <c r="A11" s="122" t="s">
        <v>128</v>
      </c>
      <c r="B11" s="176" t="s">
        <v>311</v>
      </c>
      <c r="D11" s="179">
        <f t="shared" si="0"/>
        <v>10</v>
      </c>
      <c r="E11" s="177">
        <f t="shared" si="1"/>
        <v>1032428</v>
      </c>
      <c r="F11" s="221" t="str">
        <f>IFERROR(UPPER(IF(D11="","",VLOOKUP(E11,'ALL roll. list'!$B$3:$D$1500,2,0))),"")</f>
        <v/>
      </c>
      <c r="G11" s="221" t="str">
        <f>IFERROR(UPPER(IF(D11="","",VLOOKUP(E11,'ALL roll. list'!$B$3:$D$1500,3,0))),"")</f>
        <v/>
      </c>
      <c r="H11" s="162"/>
      <c r="I11" s="162"/>
      <c r="J11" s="162"/>
      <c r="K11" s="162"/>
      <c r="L11" s="162"/>
      <c r="M11" s="168" t="s">
        <v>137</v>
      </c>
      <c r="N11" s="168">
        <v>18</v>
      </c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62"/>
      <c r="AP11" s="162"/>
      <c r="AQ11" s="162"/>
      <c r="AR11" s="162"/>
      <c r="AS11" s="162"/>
      <c r="AT11" s="162"/>
      <c r="AU11" s="162"/>
      <c r="AV11" s="162"/>
      <c r="AW11" s="162"/>
      <c r="AX11" s="162"/>
      <c r="AY11" s="162"/>
      <c r="AZ11" s="162"/>
      <c r="BA11" s="162"/>
      <c r="BB11" s="162"/>
      <c r="BC11" s="162"/>
      <c r="BD11" s="162"/>
      <c r="BE11" s="162"/>
      <c r="BF11" s="162"/>
      <c r="BG11" s="162"/>
      <c r="BH11" s="162"/>
      <c r="BI11" s="162"/>
      <c r="BJ11" s="162"/>
      <c r="BK11" s="162"/>
      <c r="BL11" s="162"/>
      <c r="BM11" s="162"/>
      <c r="BN11" s="162"/>
      <c r="BO11" s="162"/>
      <c r="BP11" s="162"/>
      <c r="BQ11" s="162"/>
      <c r="BR11" s="162"/>
    </row>
    <row r="12" spans="1:70" ht="23.25" customHeight="1" x14ac:dyDescent="0.35">
      <c r="A12" s="122" t="s">
        <v>144</v>
      </c>
      <c r="B12" s="164">
        <v>1</v>
      </c>
      <c r="D12" s="179">
        <f>IF(D11&gt;=$J$2,"",D11+1)</f>
        <v>11</v>
      </c>
      <c r="E12" s="177">
        <f t="shared" si="1"/>
        <v>1032429</v>
      </c>
      <c r="F12" s="221" t="str">
        <f>IFERROR(UPPER(IF(D12="","",VLOOKUP(E12,'ALL roll. list'!$B$3:$D$1500,2,0))),"")</f>
        <v/>
      </c>
      <c r="G12" s="221" t="str">
        <f>IFERROR(UPPER(IF(D12="","",VLOOKUP(E12,'ALL roll. list'!$B$3:$D$1500,3,0))),"")</f>
        <v/>
      </c>
      <c r="H12" s="162"/>
      <c r="I12" s="162"/>
      <c r="J12" s="162"/>
      <c r="K12" s="162"/>
      <c r="L12" s="162"/>
      <c r="M12" s="168" t="s">
        <v>129</v>
      </c>
      <c r="N12" s="168">
        <v>40</v>
      </c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2"/>
      <c r="AM12" s="162"/>
      <c r="AN12" s="162"/>
      <c r="AO12" s="162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2"/>
      <c r="BG12" s="162"/>
      <c r="BH12" s="162"/>
      <c r="BI12" s="162"/>
      <c r="BJ12" s="162"/>
      <c r="BK12" s="162"/>
      <c r="BL12" s="162"/>
      <c r="BM12" s="162"/>
      <c r="BN12" s="162"/>
      <c r="BO12" s="162"/>
      <c r="BP12" s="162"/>
      <c r="BQ12" s="162"/>
      <c r="BR12" s="162"/>
    </row>
    <row r="13" spans="1:70" ht="20.149999999999999" customHeight="1" x14ac:dyDescent="0.35">
      <c r="A13" s="235" t="s">
        <v>323</v>
      </c>
      <c r="B13" s="235"/>
      <c r="C13" s="236"/>
      <c r="D13" s="179">
        <f t="shared" si="0"/>
        <v>12</v>
      </c>
      <c r="E13" s="177">
        <f>IF(D13="","",ROW($E$1)+E12)</f>
        <v>1032430</v>
      </c>
      <c r="F13" s="221" t="str">
        <f>IFERROR(UPPER(IF(D13="","",VLOOKUP(E13,'ALL roll. list'!$B$3:$D$1500,2,0))),"")</f>
        <v/>
      </c>
      <c r="G13" s="221" t="str">
        <f>IFERROR(UPPER(IF(D13="","",VLOOKUP(E13,'ALL roll. list'!$B$3:$D$1500,3,0))),"")</f>
        <v/>
      </c>
      <c r="H13" s="162"/>
      <c r="I13" s="162"/>
      <c r="J13" s="162"/>
      <c r="K13" s="162"/>
      <c r="L13" s="162"/>
      <c r="M13" s="171" t="s">
        <v>235</v>
      </c>
      <c r="N13" s="170">
        <v>3</v>
      </c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62"/>
      <c r="AX13" s="162"/>
      <c r="AY13" s="162"/>
      <c r="AZ13" s="162"/>
      <c r="BA13" s="162"/>
      <c r="BB13" s="162"/>
      <c r="BC13" s="162"/>
      <c r="BD13" s="162"/>
      <c r="BE13" s="162"/>
      <c r="BF13" s="162"/>
      <c r="BG13" s="162"/>
      <c r="BH13" s="162"/>
      <c r="BI13" s="162"/>
      <c r="BJ13" s="162"/>
      <c r="BK13" s="162"/>
      <c r="BL13" s="162"/>
      <c r="BM13" s="162"/>
      <c r="BN13" s="162"/>
      <c r="BO13" s="162"/>
      <c r="BP13" s="162"/>
      <c r="BQ13" s="162"/>
      <c r="BR13" s="162"/>
    </row>
    <row r="14" spans="1:70" ht="41.5" customHeight="1" x14ac:dyDescent="0.35">
      <c r="A14" s="231" t="s">
        <v>154</v>
      </c>
      <c r="B14" s="231"/>
      <c r="C14" s="232"/>
      <c r="D14" s="179">
        <f t="shared" si="0"/>
        <v>13</v>
      </c>
      <c r="E14" s="177">
        <f t="shared" si="1"/>
        <v>1032431</v>
      </c>
      <c r="F14" s="221" t="str">
        <f>IFERROR(UPPER(IF(D14="","",VLOOKUP(E14,'ALL roll. list'!$B$3:$D$1500,2,0))),"")</f>
        <v/>
      </c>
      <c r="G14" s="221" t="str">
        <f>IFERROR(UPPER(IF(D14="","",VLOOKUP(E14,'ALL roll. list'!$B$3:$D$1500,3,0))),"")</f>
        <v/>
      </c>
      <c r="H14" s="162"/>
      <c r="I14" s="162"/>
      <c r="J14" s="162"/>
      <c r="K14" s="162"/>
      <c r="L14" s="162"/>
      <c r="M14" s="168" t="s">
        <v>236</v>
      </c>
      <c r="N14" s="168">
        <v>19</v>
      </c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2"/>
      <c r="BJ14" s="162"/>
      <c r="BK14" s="162"/>
      <c r="BL14" s="162"/>
      <c r="BM14" s="162"/>
      <c r="BN14" s="162"/>
      <c r="BO14" s="162"/>
      <c r="BP14" s="162"/>
      <c r="BQ14" s="162"/>
      <c r="BR14" s="162"/>
    </row>
    <row r="15" spans="1:70" ht="20.149999999999999" customHeight="1" x14ac:dyDescent="0.35">
      <c r="A15" s="233" t="s">
        <v>261</v>
      </c>
      <c r="B15" s="233"/>
      <c r="C15" s="234"/>
      <c r="D15" s="179">
        <f t="shared" si="0"/>
        <v>14</v>
      </c>
      <c r="E15" s="177">
        <f t="shared" si="1"/>
        <v>1032432</v>
      </c>
      <c r="F15" s="221" t="str">
        <f>IFERROR(UPPER(IF(D15="","",VLOOKUP(E15,'ALL roll. list'!$B$3:$D$1500,2,0))),"")</f>
        <v/>
      </c>
      <c r="G15" s="221" t="str">
        <f>IFERROR(UPPER(IF(D15="","",VLOOKUP(E15,'ALL roll. list'!$B$3:$D$1500,3,0))),"")</f>
        <v/>
      </c>
      <c r="H15" s="162"/>
      <c r="I15" s="162"/>
      <c r="J15" s="162"/>
      <c r="K15" s="162"/>
      <c r="L15" s="162"/>
      <c r="M15" s="168"/>
      <c r="N15" s="168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</row>
    <row r="16" spans="1:70" ht="20.149999999999999" customHeight="1" x14ac:dyDescent="0.45">
      <c r="A16" s="227" t="s">
        <v>265</v>
      </c>
      <c r="B16" s="227"/>
      <c r="C16" s="228"/>
      <c r="D16" s="179">
        <f t="shared" si="0"/>
        <v>15</v>
      </c>
      <c r="E16" s="177">
        <f t="shared" si="1"/>
        <v>1032433</v>
      </c>
      <c r="F16" s="221" t="str">
        <f>IFERROR(UPPER(IF(D16="","",VLOOKUP(E16,'ALL roll. list'!$B$3:$D$1500,2,0))),"")</f>
        <v/>
      </c>
      <c r="G16" s="221" t="str">
        <f>IFERROR(UPPER(IF(D16="","",VLOOKUP(E16,'ALL roll. list'!$B$3:$D$1500,3,0))),"")</f>
        <v/>
      </c>
      <c r="H16" s="162"/>
      <c r="I16" s="162"/>
      <c r="J16" s="162"/>
      <c r="K16" s="162"/>
      <c r="L16" s="162"/>
      <c r="M16" s="168"/>
      <c r="N16" s="168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62"/>
      <c r="BC16" s="162"/>
      <c r="BD16" s="162"/>
      <c r="BE16" s="162"/>
      <c r="BF16" s="162"/>
      <c r="BG16" s="162"/>
      <c r="BH16" s="162"/>
      <c r="BI16" s="162"/>
      <c r="BJ16" s="162"/>
      <c r="BK16" s="162"/>
      <c r="BL16" s="162"/>
      <c r="BM16" s="162"/>
      <c r="BN16" s="162"/>
      <c r="BO16" s="162"/>
      <c r="BP16" s="162"/>
      <c r="BQ16" s="162"/>
      <c r="BR16" s="162"/>
    </row>
    <row r="17" spans="1:70" ht="20.149999999999999" customHeight="1" x14ac:dyDescent="0.35">
      <c r="A17" s="180" t="s">
        <v>267</v>
      </c>
      <c r="B17" s="180"/>
      <c r="C17" s="181"/>
      <c r="D17" s="179">
        <f t="shared" si="0"/>
        <v>16</v>
      </c>
      <c r="E17" s="177">
        <f t="shared" si="1"/>
        <v>1032434</v>
      </c>
      <c r="F17" s="221" t="str">
        <f>IFERROR(UPPER(IF(D17="","",VLOOKUP(E17,'ALL roll. list'!$B$3:$D$1500,2,0))),"")</f>
        <v/>
      </c>
      <c r="G17" s="221" t="str">
        <f>IFERROR(UPPER(IF(D17="","",VLOOKUP(E17,'ALL roll. list'!$B$3:$D$1500,3,0))),"")</f>
        <v/>
      </c>
      <c r="H17" s="162"/>
      <c r="I17" s="162"/>
      <c r="J17" s="162"/>
      <c r="K17" s="162"/>
      <c r="L17" s="162"/>
      <c r="M17" s="168"/>
      <c r="N17" s="168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2"/>
      <c r="BI17" s="162"/>
      <c r="BJ17" s="162"/>
      <c r="BK17" s="162"/>
      <c r="BL17" s="162"/>
      <c r="BM17" s="162"/>
      <c r="BN17" s="162"/>
      <c r="BO17" s="162"/>
      <c r="BP17" s="162"/>
      <c r="BQ17" s="162"/>
      <c r="BR17" s="162"/>
    </row>
    <row r="18" spans="1:70" ht="20.149999999999999" customHeight="1" x14ac:dyDescent="0.45">
      <c r="A18" s="184" t="s">
        <v>266</v>
      </c>
      <c r="B18" s="181"/>
      <c r="C18" s="181"/>
      <c r="D18" s="179">
        <f t="shared" si="0"/>
        <v>17</v>
      </c>
      <c r="E18" s="177">
        <f t="shared" si="1"/>
        <v>1032435</v>
      </c>
      <c r="F18" s="221" t="str">
        <f>IFERROR(UPPER(IF(D18="","",VLOOKUP(E18,'ALL roll. list'!$B$3:$D$1500,2,0))),"")</f>
        <v/>
      </c>
      <c r="G18" s="221" t="str">
        <f>IFERROR(UPPER(IF(D18="","",VLOOKUP(E18,'ALL roll. list'!$B$3:$D$1500,3,0))),"")</f>
        <v/>
      </c>
      <c r="H18" s="162"/>
      <c r="I18" s="162"/>
      <c r="J18" s="162"/>
      <c r="K18" s="162"/>
      <c r="L18" s="162"/>
      <c r="M18" s="168"/>
      <c r="N18" s="168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2"/>
      <c r="BB18" s="162"/>
      <c r="BC18" s="162"/>
      <c r="BD18" s="162"/>
      <c r="BE18" s="162"/>
      <c r="BF18" s="162"/>
      <c r="BG18" s="162"/>
      <c r="BH18" s="162"/>
      <c r="BI18" s="162"/>
      <c r="BJ18" s="162"/>
      <c r="BK18" s="162"/>
      <c r="BL18" s="162"/>
      <c r="BM18" s="162"/>
      <c r="BN18" s="162"/>
      <c r="BO18" s="162"/>
      <c r="BP18" s="162"/>
      <c r="BQ18" s="162"/>
      <c r="BR18" s="162"/>
    </row>
    <row r="19" spans="1:70" ht="20.149999999999999" customHeight="1" x14ac:dyDescent="0.35">
      <c r="A19" s="180" t="s">
        <v>262</v>
      </c>
      <c r="B19" s="181"/>
      <c r="C19" s="181"/>
      <c r="D19" s="179">
        <f t="shared" si="0"/>
        <v>18</v>
      </c>
      <c r="E19" s="177">
        <f t="shared" si="1"/>
        <v>1032436</v>
      </c>
      <c r="F19" s="221" t="str">
        <f>IFERROR(UPPER(IF(D19="","",VLOOKUP(E19,'ALL roll. list'!$B$3:$D$1500,2,0))),"")</f>
        <v/>
      </c>
      <c r="G19" s="221" t="str">
        <f>IFERROR(UPPER(IF(D19="","",VLOOKUP(E19,'ALL roll. list'!$B$3:$D$1500,3,0))),"")</f>
        <v/>
      </c>
      <c r="H19" s="162"/>
      <c r="I19" s="162"/>
      <c r="J19" s="162"/>
      <c r="K19" s="162"/>
      <c r="L19" s="162"/>
      <c r="M19" s="168"/>
      <c r="N19" s="168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162"/>
      <c r="BB19" s="162"/>
      <c r="BC19" s="162"/>
      <c r="BD19" s="162"/>
      <c r="BE19" s="162"/>
      <c r="BF19" s="162"/>
      <c r="BG19" s="162"/>
      <c r="BH19" s="162"/>
      <c r="BI19" s="162"/>
      <c r="BJ19" s="162"/>
      <c r="BK19" s="162"/>
      <c r="BL19" s="162"/>
      <c r="BM19" s="162"/>
      <c r="BN19" s="162"/>
      <c r="BO19" s="162"/>
      <c r="BP19" s="162"/>
      <c r="BQ19" s="162"/>
      <c r="BR19" s="162"/>
    </row>
    <row r="20" spans="1:70" ht="20.149999999999999" customHeight="1" x14ac:dyDescent="0.35">
      <c r="A20" s="180" t="s">
        <v>152</v>
      </c>
      <c r="B20" s="181"/>
      <c r="C20" s="181"/>
      <c r="D20" s="179">
        <f t="shared" si="0"/>
        <v>19</v>
      </c>
      <c r="E20" s="177">
        <f t="shared" si="1"/>
        <v>1032437</v>
      </c>
      <c r="F20" s="221" t="str">
        <f>IFERROR(UPPER(IF(D20="","",VLOOKUP(E20,'ALL roll. list'!$B$3:$D$1500,2,0))),"")</f>
        <v/>
      </c>
      <c r="G20" s="221" t="str">
        <f>IFERROR(UPPER(IF(D20="","",VLOOKUP(E20,'ALL roll. list'!$B$3:$D$1500,3,0))),"")</f>
        <v/>
      </c>
      <c r="H20" s="162"/>
      <c r="I20" s="162"/>
      <c r="J20" s="162"/>
      <c r="K20" s="162"/>
      <c r="L20" s="162"/>
      <c r="M20" s="168"/>
      <c r="N20" s="168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2"/>
      <c r="BB20" s="162"/>
      <c r="BC20" s="162"/>
      <c r="BD20" s="162"/>
      <c r="BE20" s="162"/>
      <c r="BF20" s="162"/>
      <c r="BG20" s="162"/>
      <c r="BH20" s="162"/>
      <c r="BI20" s="162"/>
      <c r="BJ20" s="162"/>
      <c r="BK20" s="162"/>
      <c r="BL20" s="162"/>
      <c r="BM20" s="162"/>
      <c r="BN20" s="162"/>
      <c r="BO20" s="162"/>
      <c r="BP20" s="162"/>
      <c r="BQ20" s="162"/>
      <c r="BR20" s="162"/>
    </row>
    <row r="21" spans="1:70" ht="20.149999999999999" customHeight="1" x14ac:dyDescent="0.35">
      <c r="A21" s="180" t="s">
        <v>153</v>
      </c>
      <c r="B21" s="181" t="s">
        <v>263</v>
      </c>
      <c r="C21" s="181"/>
      <c r="D21" s="179">
        <f t="shared" si="0"/>
        <v>20</v>
      </c>
      <c r="E21" s="177">
        <f t="shared" si="1"/>
        <v>1032438</v>
      </c>
      <c r="F21" s="221" t="str">
        <f>IFERROR(UPPER(IF(D21="","",VLOOKUP(E21,'ALL roll. list'!$B$3:$D$1500,2,0))),"")</f>
        <v/>
      </c>
      <c r="G21" s="221" t="str">
        <f>IFERROR(UPPER(IF(D21="","",VLOOKUP(E21,'ALL roll. list'!$B$3:$D$1500,3,0))),"")</f>
        <v/>
      </c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162"/>
      <c r="BM21" s="162"/>
      <c r="BN21" s="162"/>
      <c r="BO21" s="162"/>
      <c r="BP21" s="162"/>
      <c r="BQ21" s="162"/>
      <c r="BR21" s="162"/>
    </row>
    <row r="22" spans="1:70" ht="20.149999999999999" customHeight="1" x14ac:dyDescent="0.35">
      <c r="A22" s="227" t="s">
        <v>155</v>
      </c>
      <c r="B22" s="227"/>
      <c r="C22" s="228"/>
      <c r="D22" s="179">
        <f t="shared" si="0"/>
        <v>21</v>
      </c>
      <c r="E22" s="177">
        <f t="shared" si="1"/>
        <v>1032439</v>
      </c>
      <c r="F22" s="221" t="str">
        <f>IFERROR(UPPER(IF(D22="","",VLOOKUP(E22,'ALL roll. list'!$B$3:$D$1500,2,0))),"")</f>
        <v/>
      </c>
      <c r="G22" s="221" t="str">
        <f>IFERROR(UPPER(IF(D22="","",VLOOKUP(E22,'ALL roll. list'!$B$3:$D$1500,3,0))),"")</f>
        <v/>
      </c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  <c r="BI22" s="162"/>
      <c r="BJ22" s="162"/>
      <c r="BK22" s="162"/>
      <c r="BL22" s="162"/>
      <c r="BM22" s="162"/>
      <c r="BN22" s="162"/>
      <c r="BO22" s="162"/>
      <c r="BP22" s="162"/>
      <c r="BQ22" s="162"/>
      <c r="BR22" s="162"/>
    </row>
    <row r="23" spans="1:70" ht="20.149999999999999" customHeight="1" x14ac:dyDescent="0.35">
      <c r="A23" s="227" t="s">
        <v>156</v>
      </c>
      <c r="B23" s="227"/>
      <c r="C23" s="228"/>
      <c r="D23" s="179">
        <f t="shared" si="0"/>
        <v>22</v>
      </c>
      <c r="E23" s="177">
        <f t="shared" si="1"/>
        <v>1032440</v>
      </c>
      <c r="F23" s="221" t="str">
        <f>IFERROR(UPPER(IF(D23="","",VLOOKUP(E23,'ALL roll. list'!$B$3:$D$1500,2,0))),"")</f>
        <v/>
      </c>
      <c r="G23" s="221" t="str">
        <f>IFERROR(UPPER(IF(D23="","",VLOOKUP(E23,'ALL roll. list'!$B$3:$D$1500,3,0))),"")</f>
        <v/>
      </c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162"/>
      <c r="BM23" s="162"/>
      <c r="BN23" s="162"/>
      <c r="BO23" s="162"/>
      <c r="BP23" s="162"/>
      <c r="BQ23" s="162"/>
      <c r="BR23" s="162"/>
    </row>
    <row r="24" spans="1:70" ht="20.149999999999999" customHeight="1" x14ac:dyDescent="0.35">
      <c r="A24" s="225" t="s">
        <v>151</v>
      </c>
      <c r="B24" s="225"/>
      <c r="C24" s="226"/>
      <c r="D24" s="179">
        <f t="shared" si="0"/>
        <v>23</v>
      </c>
      <c r="E24" s="177">
        <f t="shared" si="1"/>
        <v>1032441</v>
      </c>
      <c r="F24" s="221" t="str">
        <f>IFERROR(UPPER(IF(D24="","",VLOOKUP(E24,'ALL roll. list'!$B$3:$D$1500,2,0))),"")</f>
        <v/>
      </c>
      <c r="G24" s="221" t="str">
        <f>IFERROR(UPPER(IF(D24="","",VLOOKUP(E24,'ALL roll. list'!$B$3:$D$1500,3,0))),"")</f>
        <v/>
      </c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162"/>
      <c r="BJ24" s="162"/>
      <c r="BK24" s="162"/>
      <c r="BL24" s="162"/>
      <c r="BM24" s="162"/>
      <c r="BN24" s="162"/>
      <c r="BO24" s="162"/>
      <c r="BP24" s="162"/>
      <c r="BQ24" s="162"/>
      <c r="BR24" s="162"/>
    </row>
    <row r="25" spans="1:70" ht="20.149999999999999" customHeight="1" x14ac:dyDescent="0.35">
      <c r="A25" s="225"/>
      <c r="B25" s="225"/>
      <c r="C25" s="226"/>
      <c r="D25" s="179">
        <f t="shared" si="0"/>
        <v>24</v>
      </c>
      <c r="E25" s="177">
        <f t="shared" si="1"/>
        <v>1032442</v>
      </c>
      <c r="F25" s="221" t="str">
        <f>IFERROR(UPPER(IF(D25="","",VLOOKUP(E25,'ALL roll. list'!$B$3:$D$1500,2,0))),"")</f>
        <v/>
      </c>
      <c r="G25" s="221" t="str">
        <f>IFERROR(UPPER(IF(D25="","",VLOOKUP(E25,'ALL roll. list'!$B$3:$D$1500,3,0))),"")</f>
        <v/>
      </c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162"/>
      <c r="BK25" s="162"/>
      <c r="BL25" s="162"/>
      <c r="BM25" s="162"/>
      <c r="BN25" s="162"/>
      <c r="BO25" s="162"/>
      <c r="BP25" s="162"/>
      <c r="BQ25" s="162"/>
      <c r="BR25" s="162"/>
    </row>
    <row r="26" spans="1:70" ht="20.149999999999999" customHeight="1" x14ac:dyDescent="0.35">
      <c r="A26" s="182" t="s">
        <v>209</v>
      </c>
      <c r="B26" s="183"/>
      <c r="C26" s="183"/>
      <c r="D26" s="179">
        <f t="shared" si="0"/>
        <v>25</v>
      </c>
      <c r="E26" s="177">
        <f t="shared" si="1"/>
        <v>1032443</v>
      </c>
      <c r="F26" s="221" t="str">
        <f>IFERROR(UPPER(IF(D26="","",VLOOKUP(E26,'ALL roll. list'!$B$3:$D$1500,2,0))),"")</f>
        <v/>
      </c>
      <c r="G26" s="221" t="str">
        <f>IFERROR(UPPER(IF(D26="","",VLOOKUP(E26,'ALL roll. list'!$B$3:$D$1500,3,0))),"")</f>
        <v/>
      </c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162"/>
      <c r="BK26" s="162"/>
      <c r="BL26" s="162"/>
      <c r="BM26" s="162"/>
      <c r="BN26" s="162"/>
      <c r="BO26" s="162"/>
      <c r="BP26" s="162"/>
      <c r="BQ26" s="162"/>
      <c r="BR26" s="162"/>
    </row>
    <row r="27" spans="1:70" ht="20.149999999999999" customHeight="1" x14ac:dyDescent="0.35">
      <c r="A27" s="162"/>
      <c r="B27" s="162"/>
      <c r="C27" s="162"/>
      <c r="D27" s="162"/>
      <c r="E27" s="162"/>
      <c r="F27" s="162"/>
      <c r="G27" s="17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162"/>
      <c r="BJ27" s="162"/>
      <c r="BK27" s="162"/>
      <c r="BL27" s="162"/>
      <c r="BM27" s="162"/>
      <c r="BN27" s="162"/>
      <c r="BO27" s="162"/>
      <c r="BP27" s="162"/>
      <c r="BQ27" s="162"/>
      <c r="BR27" s="162"/>
    </row>
    <row r="28" spans="1:70" ht="20.149999999999999" customHeight="1" x14ac:dyDescent="0.35">
      <c r="A28" s="162"/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162"/>
      <c r="BJ28" s="162"/>
      <c r="BK28" s="162"/>
      <c r="BL28" s="162"/>
      <c r="BM28" s="162"/>
      <c r="BN28" s="162"/>
      <c r="BO28" s="162"/>
      <c r="BP28" s="162"/>
      <c r="BQ28" s="162"/>
      <c r="BR28" s="162"/>
    </row>
    <row r="29" spans="1:70" ht="20.149999999999999" customHeight="1" x14ac:dyDescent="0.35">
      <c r="A29" s="162"/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2"/>
      <c r="BJ29" s="162"/>
      <c r="BK29" s="162"/>
      <c r="BL29" s="162"/>
      <c r="BM29" s="162"/>
      <c r="BN29" s="162"/>
      <c r="BO29" s="162"/>
      <c r="BP29" s="162"/>
      <c r="BQ29" s="162"/>
      <c r="BR29" s="162"/>
    </row>
    <row r="30" spans="1:70" ht="20.149999999999999" customHeight="1" x14ac:dyDescent="0.35">
      <c r="A30" s="162"/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162"/>
      <c r="BK30" s="162"/>
      <c r="BL30" s="162"/>
      <c r="BM30" s="162"/>
      <c r="BN30" s="162"/>
      <c r="BO30" s="162"/>
      <c r="BP30" s="162"/>
      <c r="BQ30" s="162"/>
      <c r="BR30" s="162"/>
    </row>
    <row r="31" spans="1:70" ht="20.149999999999999" customHeight="1" x14ac:dyDescent="0.35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2"/>
      <c r="AE31" s="162"/>
      <c r="AF31" s="16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162"/>
      <c r="BJ31" s="162"/>
      <c r="BK31" s="162"/>
      <c r="BL31" s="162"/>
      <c r="BM31" s="162"/>
      <c r="BN31" s="162"/>
      <c r="BO31" s="162"/>
      <c r="BP31" s="162"/>
      <c r="BQ31" s="162"/>
      <c r="BR31" s="162"/>
    </row>
    <row r="32" spans="1:70" ht="20.149999999999999" customHeight="1" x14ac:dyDescent="0.35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</row>
    <row r="33" spans="1:70" ht="20.149999999999999" customHeight="1" x14ac:dyDescent="0.35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</row>
    <row r="34" spans="1:70" ht="20.149999999999999" customHeight="1" x14ac:dyDescent="0.35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</row>
    <row r="35" spans="1:70" ht="20.149999999999999" customHeight="1" x14ac:dyDescent="0.35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</row>
    <row r="36" spans="1:70" ht="20.149999999999999" customHeight="1" x14ac:dyDescent="0.35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</row>
    <row r="37" spans="1:70" ht="20.149999999999999" customHeight="1" x14ac:dyDescent="0.35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</row>
    <row r="38" spans="1:70" ht="20.149999999999999" customHeight="1" x14ac:dyDescent="0.35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</row>
    <row r="39" spans="1:70" ht="20.149999999999999" customHeight="1" x14ac:dyDescent="0.35">
      <c r="A39" s="162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</row>
    <row r="40" spans="1:70" ht="20.149999999999999" customHeight="1" x14ac:dyDescent="0.35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162"/>
      <c r="AL40" s="162"/>
      <c r="AM40" s="162"/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2"/>
      <c r="BC40" s="162"/>
      <c r="BD40" s="162"/>
      <c r="BE40" s="162"/>
      <c r="BF40" s="162"/>
      <c r="BG40" s="162"/>
      <c r="BH40" s="162"/>
      <c r="BI40" s="162"/>
      <c r="BJ40" s="162"/>
      <c r="BK40" s="162"/>
      <c r="BL40" s="162"/>
      <c r="BM40" s="162"/>
      <c r="BN40" s="162"/>
      <c r="BO40" s="162"/>
      <c r="BP40" s="162"/>
      <c r="BQ40" s="162"/>
      <c r="BR40" s="162"/>
    </row>
    <row r="41" spans="1:70" ht="20.149999999999999" customHeight="1" x14ac:dyDescent="0.35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  <c r="AE41" s="162"/>
      <c r="AF41" s="162"/>
      <c r="AG41" s="162"/>
      <c r="AH41" s="162"/>
      <c r="AI41" s="162"/>
      <c r="AJ41" s="162"/>
      <c r="AK41" s="162"/>
      <c r="AL41" s="162"/>
      <c r="AM41" s="162"/>
      <c r="AN41" s="162"/>
      <c r="AO41" s="162"/>
      <c r="AP41" s="162"/>
      <c r="AQ41" s="162"/>
      <c r="AR41" s="162"/>
      <c r="AS41" s="162"/>
      <c r="AT41" s="162"/>
      <c r="AU41" s="162"/>
      <c r="AV41" s="162"/>
      <c r="AW41" s="162"/>
      <c r="AX41" s="162"/>
      <c r="AY41" s="162"/>
      <c r="AZ41" s="162"/>
      <c r="BA41" s="162"/>
      <c r="BB41" s="162"/>
      <c r="BC41" s="162"/>
      <c r="BD41" s="162"/>
      <c r="BE41" s="162"/>
      <c r="BF41" s="162"/>
      <c r="BG41" s="162"/>
      <c r="BH41" s="162"/>
      <c r="BI41" s="162"/>
      <c r="BJ41" s="162"/>
      <c r="BK41" s="162"/>
      <c r="BL41" s="162"/>
      <c r="BM41" s="162"/>
      <c r="BN41" s="162"/>
      <c r="BO41" s="162"/>
      <c r="BP41" s="162"/>
      <c r="BQ41" s="162"/>
      <c r="BR41" s="162"/>
    </row>
    <row r="42" spans="1:70" ht="20.149999999999999" customHeight="1" x14ac:dyDescent="0.35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  <c r="AC42" s="162"/>
      <c r="AD42" s="162"/>
      <c r="AE42" s="162"/>
      <c r="AF42" s="162"/>
      <c r="AG42" s="162"/>
      <c r="AH42" s="162"/>
      <c r="AI42" s="162"/>
      <c r="AJ42" s="162"/>
      <c r="AK42" s="162"/>
      <c r="AL42" s="162"/>
      <c r="AM42" s="162"/>
      <c r="AN42" s="162"/>
      <c r="AO42" s="162"/>
      <c r="AP42" s="162"/>
      <c r="AQ42" s="162"/>
      <c r="AR42" s="162"/>
      <c r="AS42" s="162"/>
      <c r="AT42" s="162"/>
      <c r="AU42" s="162"/>
      <c r="AV42" s="162"/>
      <c r="AW42" s="162"/>
      <c r="AX42" s="162"/>
      <c r="AY42" s="162"/>
      <c r="AZ42" s="162"/>
      <c r="BA42" s="162"/>
      <c r="BB42" s="162"/>
      <c r="BC42" s="162"/>
      <c r="BD42" s="162"/>
      <c r="BE42" s="162"/>
      <c r="BF42" s="162"/>
      <c r="BG42" s="162"/>
      <c r="BH42" s="162"/>
      <c r="BI42" s="162"/>
      <c r="BJ42" s="162"/>
      <c r="BK42" s="162"/>
      <c r="BL42" s="162"/>
      <c r="BM42" s="162"/>
      <c r="BN42" s="162"/>
      <c r="BO42" s="162"/>
      <c r="BP42" s="162"/>
      <c r="BQ42" s="162"/>
      <c r="BR42" s="162"/>
    </row>
    <row r="43" spans="1:70" ht="20.149999999999999" customHeight="1" x14ac:dyDescent="0.35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  <c r="AE43" s="162"/>
      <c r="AF43" s="162"/>
      <c r="AG43" s="162"/>
      <c r="AH43" s="162"/>
      <c r="AI43" s="162"/>
      <c r="AJ43" s="162"/>
      <c r="AK43" s="162"/>
      <c r="AL43" s="162"/>
      <c r="AM43" s="162"/>
      <c r="AN43" s="162"/>
      <c r="AO43" s="162"/>
      <c r="AP43" s="162"/>
      <c r="AQ43" s="162"/>
      <c r="AR43" s="162"/>
      <c r="AS43" s="162"/>
      <c r="AT43" s="162"/>
      <c r="AU43" s="162"/>
      <c r="AV43" s="162"/>
      <c r="AW43" s="162"/>
      <c r="AX43" s="162"/>
      <c r="AY43" s="162"/>
      <c r="AZ43" s="162"/>
      <c r="BA43" s="162"/>
      <c r="BB43" s="162"/>
      <c r="BC43" s="162"/>
      <c r="BD43" s="162"/>
      <c r="BE43" s="162"/>
      <c r="BF43" s="162"/>
      <c r="BG43" s="162"/>
      <c r="BH43" s="162"/>
      <c r="BI43" s="162"/>
      <c r="BJ43" s="162"/>
      <c r="BK43" s="162"/>
      <c r="BL43" s="162"/>
      <c r="BM43" s="162"/>
      <c r="BN43" s="162"/>
      <c r="BO43" s="162"/>
      <c r="BP43" s="162"/>
      <c r="BQ43" s="162"/>
      <c r="BR43" s="162"/>
    </row>
    <row r="44" spans="1:70" ht="20.149999999999999" customHeight="1" x14ac:dyDescent="0.35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  <c r="AG44" s="162"/>
      <c r="AH44" s="162"/>
      <c r="AI44" s="162"/>
      <c r="AJ44" s="162"/>
      <c r="AK44" s="162"/>
      <c r="AL44" s="162"/>
      <c r="AM44" s="162"/>
      <c r="AN44" s="162"/>
      <c r="AO44" s="162"/>
      <c r="AP44" s="162"/>
      <c r="AQ44" s="162"/>
      <c r="AR44" s="162"/>
      <c r="AS44" s="162"/>
      <c r="AT44" s="162"/>
      <c r="AU44" s="162"/>
      <c r="AV44" s="162"/>
      <c r="AW44" s="162"/>
      <c r="AX44" s="162"/>
      <c r="AY44" s="162"/>
      <c r="AZ44" s="162"/>
      <c r="BA44" s="162"/>
      <c r="BB44" s="162"/>
      <c r="BC44" s="162"/>
      <c r="BD44" s="162"/>
      <c r="BE44" s="162"/>
      <c r="BF44" s="162"/>
      <c r="BG44" s="162"/>
      <c r="BH44" s="162"/>
      <c r="BI44" s="162"/>
      <c r="BJ44" s="162"/>
      <c r="BK44" s="162"/>
      <c r="BL44" s="162"/>
      <c r="BM44" s="162"/>
      <c r="BN44" s="162"/>
      <c r="BO44" s="162"/>
      <c r="BP44" s="162"/>
      <c r="BQ44" s="162"/>
      <c r="BR44" s="162"/>
    </row>
    <row r="45" spans="1:70" ht="20.149999999999999" customHeight="1" x14ac:dyDescent="0.35">
      <c r="A45" s="162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  <c r="AG45" s="162"/>
      <c r="AH45" s="162"/>
      <c r="AI45" s="162"/>
      <c r="AJ45" s="162"/>
      <c r="AK45" s="162"/>
      <c r="AL45" s="162"/>
      <c r="AM45" s="162"/>
      <c r="AN45" s="162"/>
      <c r="AO45" s="162"/>
      <c r="AP45" s="162"/>
      <c r="AQ45" s="162"/>
      <c r="AR45" s="162"/>
      <c r="AS45" s="162"/>
      <c r="AT45" s="162"/>
      <c r="AU45" s="162"/>
      <c r="AV45" s="162"/>
      <c r="AW45" s="162"/>
      <c r="AX45" s="162"/>
      <c r="AY45" s="162"/>
      <c r="AZ45" s="162"/>
      <c r="BA45" s="162"/>
      <c r="BB45" s="162"/>
      <c r="BC45" s="162"/>
      <c r="BD45" s="162"/>
      <c r="BE45" s="162"/>
      <c r="BF45" s="162"/>
      <c r="BG45" s="162"/>
      <c r="BH45" s="162"/>
      <c r="BI45" s="162"/>
      <c r="BJ45" s="162"/>
      <c r="BK45" s="162"/>
      <c r="BL45" s="162"/>
      <c r="BM45" s="162"/>
      <c r="BN45" s="162"/>
      <c r="BO45" s="162"/>
      <c r="BP45" s="162"/>
      <c r="BQ45" s="162"/>
      <c r="BR45" s="162"/>
    </row>
    <row r="46" spans="1:70" ht="20.149999999999999" customHeight="1" x14ac:dyDescent="0.35">
      <c r="A46" s="162"/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2"/>
      <c r="AR46" s="162"/>
      <c r="AS46" s="162"/>
      <c r="AT46" s="162"/>
      <c r="AU46" s="162"/>
      <c r="AV46" s="162"/>
      <c r="AW46" s="162"/>
      <c r="AX46" s="162"/>
      <c r="AY46" s="162"/>
      <c r="AZ46" s="162"/>
      <c r="BA46" s="162"/>
      <c r="BB46" s="162"/>
      <c r="BC46" s="162"/>
      <c r="BD46" s="162"/>
      <c r="BE46" s="162"/>
      <c r="BF46" s="162"/>
      <c r="BG46" s="162"/>
      <c r="BH46" s="162"/>
      <c r="BI46" s="162"/>
      <c r="BJ46" s="162"/>
      <c r="BK46" s="162"/>
      <c r="BL46" s="162"/>
      <c r="BM46" s="162"/>
      <c r="BN46" s="162"/>
      <c r="BO46" s="162"/>
      <c r="BP46" s="162"/>
      <c r="BQ46" s="162"/>
      <c r="BR46" s="162"/>
    </row>
    <row r="47" spans="1:70" ht="20.149999999999999" customHeight="1" x14ac:dyDescent="0.35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2"/>
      <c r="AT47" s="162"/>
      <c r="AU47" s="162"/>
      <c r="AV47" s="162"/>
      <c r="AW47" s="162"/>
      <c r="AX47" s="162"/>
      <c r="AY47" s="162"/>
      <c r="AZ47" s="162"/>
      <c r="BA47" s="162"/>
      <c r="BB47" s="162"/>
      <c r="BC47" s="162"/>
      <c r="BD47" s="162"/>
      <c r="BE47" s="162"/>
      <c r="BF47" s="162"/>
      <c r="BG47" s="162"/>
      <c r="BH47" s="162"/>
      <c r="BI47" s="162"/>
      <c r="BJ47" s="162"/>
      <c r="BK47" s="162"/>
      <c r="BL47" s="162"/>
      <c r="BM47" s="162"/>
      <c r="BN47" s="162"/>
      <c r="BO47" s="162"/>
      <c r="BP47" s="162"/>
      <c r="BQ47" s="162"/>
      <c r="BR47" s="162"/>
    </row>
    <row r="48" spans="1:70" ht="20.149999999999999" customHeight="1" x14ac:dyDescent="0.35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2"/>
      <c r="AS48" s="162"/>
      <c r="AT48" s="162"/>
      <c r="AU48" s="162"/>
      <c r="AV48" s="162"/>
      <c r="AW48" s="162"/>
      <c r="AX48" s="162"/>
      <c r="AY48" s="162"/>
      <c r="AZ48" s="162"/>
      <c r="BA48" s="162"/>
      <c r="BB48" s="162"/>
      <c r="BC48" s="162"/>
      <c r="BD48" s="162"/>
      <c r="BE48" s="162"/>
      <c r="BF48" s="162"/>
      <c r="BG48" s="162"/>
      <c r="BH48" s="162"/>
      <c r="BI48" s="162"/>
      <c r="BJ48" s="162"/>
      <c r="BK48" s="162"/>
      <c r="BL48" s="162"/>
      <c r="BM48" s="162"/>
      <c r="BN48" s="162"/>
      <c r="BO48" s="162"/>
      <c r="BP48" s="162"/>
      <c r="BQ48" s="162"/>
      <c r="BR48" s="162"/>
    </row>
    <row r="49" spans="1:70" ht="20.149999999999999" customHeight="1" x14ac:dyDescent="0.3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/>
      <c r="AP49" s="162"/>
      <c r="AQ49" s="162"/>
      <c r="AR49" s="162"/>
      <c r="AS49" s="162"/>
      <c r="AT49" s="162"/>
      <c r="AU49" s="162"/>
      <c r="AV49" s="162"/>
      <c r="AW49" s="162"/>
      <c r="AX49" s="162"/>
      <c r="AY49" s="162"/>
      <c r="AZ49" s="162"/>
      <c r="BA49" s="162"/>
      <c r="BB49" s="162"/>
      <c r="BC49" s="162"/>
      <c r="BD49" s="162"/>
      <c r="BE49" s="162"/>
      <c r="BF49" s="162"/>
      <c r="BG49" s="162"/>
      <c r="BH49" s="162"/>
      <c r="BI49" s="162"/>
      <c r="BJ49" s="162"/>
      <c r="BK49" s="162"/>
      <c r="BL49" s="162"/>
      <c r="BM49" s="162"/>
      <c r="BN49" s="162"/>
      <c r="BO49" s="162"/>
      <c r="BP49" s="162"/>
      <c r="BQ49" s="162"/>
      <c r="BR49" s="162"/>
    </row>
    <row r="50" spans="1:70" ht="20.149999999999999" customHeight="1" x14ac:dyDescent="0.35">
      <c r="A50" s="162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162"/>
      <c r="AH50" s="162"/>
      <c r="AI50" s="162"/>
      <c r="AJ50" s="162"/>
      <c r="AK50" s="162"/>
      <c r="AL50" s="162"/>
      <c r="AM50" s="162"/>
      <c r="AN50" s="162"/>
      <c r="AO50" s="162"/>
      <c r="AP50" s="162"/>
      <c r="AQ50" s="162"/>
      <c r="AR50" s="162"/>
      <c r="AS50" s="162"/>
      <c r="AT50" s="162"/>
      <c r="AU50" s="162"/>
      <c r="AV50" s="162"/>
      <c r="AW50" s="162"/>
      <c r="AX50" s="162"/>
      <c r="AY50" s="162"/>
      <c r="AZ50" s="162"/>
      <c r="BA50" s="162"/>
      <c r="BB50" s="162"/>
      <c r="BC50" s="162"/>
      <c r="BD50" s="162"/>
      <c r="BE50" s="162"/>
      <c r="BF50" s="162"/>
      <c r="BG50" s="162"/>
      <c r="BH50" s="162"/>
      <c r="BI50" s="162"/>
      <c r="BJ50" s="162"/>
      <c r="BK50" s="162"/>
      <c r="BL50" s="162"/>
      <c r="BM50" s="162"/>
      <c r="BN50" s="162"/>
      <c r="BO50" s="162"/>
      <c r="BP50" s="162"/>
      <c r="BQ50" s="162"/>
      <c r="BR50" s="162"/>
    </row>
    <row r="51" spans="1:70" ht="20.149999999999999" customHeight="1" x14ac:dyDescent="0.35">
      <c r="A51" s="162"/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2"/>
      <c r="AS51" s="162"/>
      <c r="AT51" s="162"/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2"/>
      <c r="BJ51" s="162"/>
      <c r="BK51" s="162"/>
      <c r="BL51" s="162"/>
      <c r="BM51" s="162"/>
      <c r="BN51" s="162"/>
      <c r="BO51" s="162"/>
      <c r="BP51" s="162"/>
      <c r="BQ51" s="162"/>
      <c r="BR51" s="162"/>
    </row>
    <row r="52" spans="1:70" ht="20.149999999999999" customHeight="1" x14ac:dyDescent="0.35">
      <c r="A52" s="162"/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  <c r="BF52" s="162"/>
      <c r="BG52" s="162"/>
      <c r="BH52" s="162"/>
      <c r="BI52" s="162"/>
      <c r="BJ52" s="162"/>
      <c r="BK52" s="162"/>
      <c r="BL52" s="162"/>
      <c r="BM52" s="162"/>
      <c r="BN52" s="162"/>
      <c r="BO52" s="162"/>
      <c r="BP52" s="162"/>
      <c r="BQ52" s="162"/>
      <c r="BR52" s="162"/>
    </row>
    <row r="53" spans="1:70" ht="20.149999999999999" customHeight="1" x14ac:dyDescent="0.35">
      <c r="A53" s="162"/>
      <c r="B53" s="162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</row>
    <row r="54" spans="1:70" ht="20.149999999999999" customHeight="1" x14ac:dyDescent="0.35">
      <c r="A54" s="162"/>
      <c r="B54" s="162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</row>
    <row r="55" spans="1:70" ht="20.149999999999999" customHeight="1" x14ac:dyDescent="0.35">
      <c r="A55" s="162"/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  <c r="BF55" s="162"/>
      <c r="BG55" s="162"/>
      <c r="BH55" s="162"/>
      <c r="BI55" s="162"/>
      <c r="BJ55" s="162"/>
      <c r="BK55" s="162"/>
      <c r="BL55" s="162"/>
      <c r="BM55" s="162"/>
      <c r="BN55" s="162"/>
      <c r="BO55" s="162"/>
      <c r="BP55" s="162"/>
      <c r="BQ55" s="162"/>
      <c r="BR55" s="162"/>
    </row>
    <row r="56" spans="1:70" ht="20.149999999999999" customHeight="1" x14ac:dyDescent="0.35">
      <c r="A56" s="162"/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62"/>
      <c r="AI56" s="162"/>
      <c r="AJ56" s="162"/>
      <c r="AK56" s="162"/>
      <c r="AL56" s="162"/>
      <c r="AM56" s="162"/>
      <c r="AN56" s="162"/>
      <c r="AO56" s="162"/>
      <c r="AP56" s="162"/>
      <c r="AQ56" s="162"/>
      <c r="AR56" s="162"/>
      <c r="AS56" s="162"/>
      <c r="AT56" s="162"/>
      <c r="AU56" s="162"/>
      <c r="AV56" s="162"/>
      <c r="AW56" s="162"/>
      <c r="AX56" s="162"/>
      <c r="AY56" s="162"/>
      <c r="AZ56" s="162"/>
      <c r="BA56" s="162"/>
      <c r="BB56" s="162"/>
      <c r="BC56" s="162"/>
      <c r="BD56" s="162"/>
      <c r="BE56" s="162"/>
      <c r="BF56" s="162"/>
      <c r="BG56" s="162"/>
      <c r="BH56" s="162"/>
      <c r="BI56" s="162"/>
      <c r="BJ56" s="162"/>
      <c r="BK56" s="162"/>
      <c r="BL56" s="162"/>
      <c r="BM56" s="162"/>
      <c r="BN56" s="162"/>
      <c r="BO56" s="162"/>
      <c r="BP56" s="162"/>
      <c r="BQ56" s="162"/>
      <c r="BR56" s="162"/>
    </row>
    <row r="57" spans="1:70" ht="20.149999999999999" customHeight="1" x14ac:dyDescent="0.35">
      <c r="A57" s="162"/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</row>
    <row r="58" spans="1:70" ht="20.149999999999999" customHeight="1" x14ac:dyDescent="0.35">
      <c r="A58" s="162"/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2"/>
      <c r="BR58" s="162"/>
    </row>
    <row r="59" spans="1:70" ht="20.149999999999999" customHeight="1" x14ac:dyDescent="0.35">
      <c r="A59" s="162"/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  <c r="AA59" s="162"/>
      <c r="AB59" s="162"/>
      <c r="AC59" s="162"/>
      <c r="AD59" s="162"/>
      <c r="AE59" s="162"/>
      <c r="AF59" s="162"/>
      <c r="AG59" s="162"/>
      <c r="AH59" s="162"/>
      <c r="AI59" s="162"/>
      <c r="AJ59" s="162"/>
      <c r="AK59" s="162"/>
      <c r="AL59" s="162"/>
      <c r="AM59" s="162"/>
      <c r="AN59" s="162"/>
      <c r="AO59" s="162"/>
      <c r="AP59" s="162"/>
      <c r="AQ59" s="162"/>
      <c r="AR59" s="162"/>
      <c r="AS59" s="162"/>
      <c r="AT59" s="162"/>
      <c r="AU59" s="162"/>
      <c r="AV59" s="162"/>
      <c r="AW59" s="162"/>
      <c r="AX59" s="162"/>
      <c r="AY59" s="162"/>
      <c r="AZ59" s="162"/>
      <c r="BA59" s="162"/>
      <c r="BB59" s="162"/>
      <c r="BC59" s="162"/>
      <c r="BD59" s="162"/>
      <c r="BE59" s="162"/>
      <c r="BF59" s="162"/>
      <c r="BG59" s="162"/>
      <c r="BH59" s="162"/>
      <c r="BI59" s="162"/>
      <c r="BJ59" s="162"/>
      <c r="BK59" s="162"/>
      <c r="BL59" s="162"/>
      <c r="BM59" s="162"/>
      <c r="BN59" s="162"/>
      <c r="BO59" s="162"/>
      <c r="BP59" s="162"/>
      <c r="BQ59" s="162"/>
      <c r="BR59" s="162"/>
    </row>
    <row r="60" spans="1:70" ht="20.149999999999999" customHeight="1" x14ac:dyDescent="0.35">
      <c r="A60" s="162"/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62"/>
      <c r="AI60" s="162"/>
      <c r="AJ60" s="162"/>
      <c r="AK60" s="162"/>
      <c r="AL60" s="162"/>
      <c r="AM60" s="162"/>
      <c r="AN60" s="162"/>
      <c r="AO60" s="162"/>
      <c r="AP60" s="162"/>
      <c r="AQ60" s="162"/>
      <c r="AR60" s="162"/>
      <c r="AS60" s="162"/>
      <c r="AT60" s="162"/>
      <c r="AU60" s="162"/>
      <c r="AV60" s="162"/>
      <c r="AW60" s="162"/>
      <c r="AX60" s="162"/>
      <c r="AY60" s="162"/>
      <c r="AZ60" s="162"/>
      <c r="BA60" s="162"/>
      <c r="BB60" s="162"/>
      <c r="BC60" s="162"/>
      <c r="BD60" s="162"/>
      <c r="BE60" s="162"/>
      <c r="BF60" s="162"/>
      <c r="BG60" s="162"/>
      <c r="BH60" s="162"/>
      <c r="BI60" s="162"/>
      <c r="BJ60" s="162"/>
      <c r="BK60" s="162"/>
      <c r="BL60" s="162"/>
      <c r="BM60" s="162"/>
      <c r="BN60" s="162"/>
      <c r="BO60" s="162"/>
      <c r="BP60" s="162"/>
      <c r="BQ60" s="162"/>
      <c r="BR60" s="162"/>
    </row>
    <row r="61" spans="1:70" ht="20.149999999999999" customHeight="1" x14ac:dyDescent="0.35">
      <c r="A61" s="162"/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  <c r="AJ61" s="162"/>
      <c r="AK61" s="162"/>
      <c r="AL61" s="162"/>
      <c r="AM61" s="162"/>
      <c r="AN61" s="162"/>
      <c r="AO61" s="162"/>
      <c r="AP61" s="162"/>
      <c r="AQ61" s="162"/>
      <c r="AR61" s="162"/>
      <c r="AS61" s="162"/>
      <c r="AT61" s="162"/>
      <c r="AU61" s="162"/>
      <c r="AV61" s="162"/>
      <c r="AW61" s="162"/>
      <c r="AX61" s="162"/>
      <c r="AY61" s="162"/>
      <c r="AZ61" s="162"/>
      <c r="BA61" s="162"/>
      <c r="BB61" s="162"/>
      <c r="BC61" s="162"/>
      <c r="BD61" s="162"/>
      <c r="BE61" s="162"/>
      <c r="BF61" s="162"/>
      <c r="BG61" s="162"/>
      <c r="BH61" s="162"/>
      <c r="BI61" s="162"/>
      <c r="BJ61" s="162"/>
      <c r="BK61" s="162"/>
      <c r="BL61" s="162"/>
      <c r="BM61" s="162"/>
      <c r="BN61" s="162"/>
      <c r="BO61" s="162"/>
      <c r="BP61" s="162"/>
      <c r="BQ61" s="162"/>
      <c r="BR61" s="162"/>
    </row>
    <row r="62" spans="1:70" ht="20.149999999999999" customHeight="1" x14ac:dyDescent="0.35">
      <c r="A62" s="162"/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  <c r="AK62" s="162"/>
      <c r="AL62" s="162"/>
      <c r="AM62" s="162"/>
      <c r="AN62" s="162"/>
      <c r="AO62" s="162"/>
      <c r="AP62" s="162"/>
      <c r="AQ62" s="162"/>
      <c r="AR62" s="162"/>
      <c r="AS62" s="162"/>
      <c r="AT62" s="162"/>
      <c r="AU62" s="162"/>
      <c r="AV62" s="162"/>
      <c r="AW62" s="162"/>
      <c r="AX62" s="162"/>
      <c r="AY62" s="162"/>
      <c r="AZ62" s="162"/>
      <c r="BA62" s="162"/>
      <c r="BB62" s="162"/>
      <c r="BC62" s="162"/>
      <c r="BD62" s="162"/>
      <c r="BE62" s="162"/>
      <c r="BF62" s="162"/>
      <c r="BG62" s="162"/>
      <c r="BH62" s="162"/>
      <c r="BI62" s="162"/>
      <c r="BJ62" s="162"/>
      <c r="BK62" s="162"/>
      <c r="BL62" s="162"/>
      <c r="BM62" s="162"/>
      <c r="BN62" s="162"/>
      <c r="BO62" s="162"/>
      <c r="BP62" s="162"/>
      <c r="BQ62" s="162"/>
      <c r="BR62" s="162"/>
    </row>
    <row r="63" spans="1:70" ht="20.149999999999999" customHeight="1" x14ac:dyDescent="0.35">
      <c r="A63" s="162"/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  <c r="AG63" s="162"/>
      <c r="AH63" s="162"/>
      <c r="AI63" s="162"/>
      <c r="AJ63" s="162"/>
      <c r="AK63" s="162"/>
      <c r="AL63" s="162"/>
      <c r="AM63" s="162"/>
      <c r="AN63" s="162"/>
      <c r="AO63" s="162"/>
      <c r="AP63" s="162"/>
      <c r="AQ63" s="162"/>
      <c r="AR63" s="162"/>
      <c r="AS63" s="162"/>
      <c r="AT63" s="162"/>
      <c r="AU63" s="162"/>
      <c r="AV63" s="162"/>
      <c r="AW63" s="162"/>
      <c r="AX63" s="162"/>
      <c r="AY63" s="162"/>
      <c r="AZ63" s="162"/>
      <c r="BA63" s="162"/>
      <c r="BB63" s="162"/>
      <c r="BC63" s="162"/>
      <c r="BD63" s="162"/>
      <c r="BE63" s="162"/>
      <c r="BF63" s="162"/>
      <c r="BG63" s="162"/>
      <c r="BH63" s="162"/>
      <c r="BI63" s="162"/>
      <c r="BJ63" s="162"/>
      <c r="BK63" s="162"/>
      <c r="BL63" s="162"/>
      <c r="BM63" s="162"/>
      <c r="BN63" s="162"/>
      <c r="BO63" s="162"/>
      <c r="BP63" s="162"/>
      <c r="BQ63" s="162"/>
      <c r="BR63" s="162"/>
    </row>
    <row r="64" spans="1:70" ht="20.149999999999999" customHeight="1" x14ac:dyDescent="0.35">
      <c r="A64" s="162"/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62"/>
      <c r="AI64" s="162"/>
      <c r="AJ64" s="162"/>
      <c r="AK64" s="162"/>
      <c r="AL64" s="162"/>
      <c r="AM64" s="162"/>
      <c r="AN64" s="162"/>
      <c r="AO64" s="162"/>
      <c r="AP64" s="162"/>
      <c r="AQ64" s="162"/>
      <c r="AR64" s="162"/>
      <c r="AS64" s="162"/>
      <c r="AT64" s="162"/>
      <c r="AU64" s="162"/>
      <c r="AV64" s="162"/>
      <c r="AW64" s="162"/>
      <c r="AX64" s="162"/>
      <c r="AY64" s="162"/>
      <c r="AZ64" s="162"/>
      <c r="BA64" s="162"/>
      <c r="BB64" s="162"/>
      <c r="BC64" s="162"/>
      <c r="BD64" s="162"/>
      <c r="BE64" s="162"/>
      <c r="BF64" s="162"/>
      <c r="BG64" s="162"/>
      <c r="BH64" s="162"/>
      <c r="BI64" s="162"/>
      <c r="BJ64" s="162"/>
      <c r="BK64" s="162"/>
      <c r="BL64" s="162"/>
      <c r="BM64" s="162"/>
      <c r="BN64" s="162"/>
      <c r="BO64" s="162"/>
      <c r="BP64" s="162"/>
      <c r="BQ64" s="162"/>
      <c r="BR64" s="162"/>
    </row>
    <row r="65" spans="1:70" ht="20.149999999999999" customHeight="1" x14ac:dyDescent="0.35">
      <c r="A65" s="162"/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  <c r="AG65" s="162"/>
      <c r="AH65" s="162"/>
      <c r="AI65" s="162"/>
      <c r="AJ65" s="162"/>
      <c r="AK65" s="162"/>
      <c r="AL65" s="162"/>
      <c r="AM65" s="162"/>
      <c r="AN65" s="162"/>
      <c r="AO65" s="162"/>
      <c r="AP65" s="162"/>
      <c r="AQ65" s="162"/>
      <c r="AR65" s="162"/>
      <c r="AS65" s="162"/>
      <c r="AT65" s="162"/>
      <c r="AU65" s="162"/>
      <c r="AV65" s="162"/>
      <c r="AW65" s="162"/>
      <c r="AX65" s="162"/>
      <c r="AY65" s="162"/>
      <c r="AZ65" s="162"/>
      <c r="BA65" s="162"/>
      <c r="BB65" s="162"/>
      <c r="BC65" s="162"/>
      <c r="BD65" s="162"/>
      <c r="BE65" s="162"/>
      <c r="BF65" s="162"/>
      <c r="BG65" s="162"/>
      <c r="BH65" s="162"/>
      <c r="BI65" s="162"/>
      <c r="BJ65" s="162"/>
      <c r="BK65" s="162"/>
      <c r="BL65" s="162"/>
      <c r="BM65" s="162"/>
      <c r="BN65" s="162"/>
      <c r="BO65" s="162"/>
      <c r="BP65" s="162"/>
      <c r="BQ65" s="162"/>
      <c r="BR65" s="162"/>
    </row>
    <row r="66" spans="1:70" ht="20.149999999999999" customHeight="1" x14ac:dyDescent="0.35">
      <c r="A66" s="162"/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2"/>
      <c r="AF66" s="162"/>
      <c r="AG66" s="162"/>
      <c r="AH66" s="162"/>
      <c r="AI66" s="162"/>
      <c r="AJ66" s="162"/>
      <c r="AK66" s="162"/>
      <c r="AL66" s="162"/>
      <c r="AM66" s="162"/>
      <c r="AN66" s="162"/>
      <c r="AO66" s="162"/>
      <c r="AP66" s="162"/>
      <c r="AQ66" s="162"/>
      <c r="AR66" s="162"/>
      <c r="AS66" s="162"/>
      <c r="AT66" s="162"/>
      <c r="AU66" s="162"/>
      <c r="AV66" s="162"/>
      <c r="AW66" s="162"/>
      <c r="AX66" s="162"/>
      <c r="AY66" s="162"/>
      <c r="AZ66" s="162"/>
      <c r="BA66" s="162"/>
      <c r="BB66" s="162"/>
      <c r="BC66" s="162"/>
      <c r="BD66" s="162"/>
      <c r="BE66" s="162"/>
      <c r="BF66" s="162"/>
      <c r="BG66" s="162"/>
      <c r="BH66" s="162"/>
      <c r="BI66" s="162"/>
      <c r="BJ66" s="162"/>
      <c r="BK66" s="162"/>
      <c r="BL66" s="162"/>
      <c r="BM66" s="162"/>
      <c r="BN66" s="162"/>
      <c r="BO66" s="162"/>
      <c r="BP66" s="162"/>
      <c r="BQ66" s="162"/>
      <c r="BR66" s="162"/>
    </row>
    <row r="67" spans="1:70" ht="20.149999999999999" customHeight="1" x14ac:dyDescent="0.35">
      <c r="A67" s="162"/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2"/>
      <c r="AI67" s="162"/>
      <c r="AJ67" s="162"/>
      <c r="AK67" s="162"/>
      <c r="AL67" s="162"/>
      <c r="AM67" s="162"/>
      <c r="AN67" s="162"/>
      <c r="AO67" s="162"/>
      <c r="AP67" s="162"/>
      <c r="AQ67" s="162"/>
      <c r="AR67" s="162"/>
      <c r="AS67" s="162"/>
      <c r="AT67" s="162"/>
      <c r="AU67" s="162"/>
      <c r="AV67" s="162"/>
      <c r="AW67" s="162"/>
      <c r="AX67" s="162"/>
      <c r="AY67" s="162"/>
      <c r="AZ67" s="162"/>
      <c r="BA67" s="162"/>
      <c r="BB67" s="162"/>
      <c r="BC67" s="162"/>
      <c r="BD67" s="162"/>
      <c r="BE67" s="162"/>
      <c r="BF67" s="162"/>
      <c r="BG67" s="162"/>
      <c r="BH67" s="162"/>
      <c r="BI67" s="162"/>
      <c r="BJ67" s="162"/>
      <c r="BK67" s="162"/>
      <c r="BL67" s="162"/>
      <c r="BM67" s="162"/>
      <c r="BN67" s="162"/>
      <c r="BO67" s="162"/>
      <c r="BP67" s="162"/>
      <c r="BQ67" s="162"/>
      <c r="BR67" s="162"/>
    </row>
    <row r="68" spans="1:70" ht="20.149999999999999" customHeight="1" x14ac:dyDescent="0.35">
      <c r="A68" s="162"/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62"/>
      <c r="AI68" s="162"/>
      <c r="AJ68" s="162"/>
      <c r="AK68" s="162"/>
      <c r="AL68" s="162"/>
      <c r="AM68" s="162"/>
      <c r="AN68" s="162"/>
      <c r="AO68" s="162"/>
      <c r="AP68" s="162"/>
      <c r="AQ68" s="162"/>
      <c r="AR68" s="162"/>
      <c r="AS68" s="162"/>
      <c r="AT68" s="162"/>
      <c r="AU68" s="162"/>
      <c r="AV68" s="162"/>
      <c r="AW68" s="162"/>
      <c r="AX68" s="162"/>
      <c r="AY68" s="162"/>
      <c r="AZ68" s="162"/>
      <c r="BA68" s="162"/>
      <c r="BB68" s="162"/>
      <c r="BC68" s="162"/>
      <c r="BD68" s="162"/>
      <c r="BE68" s="162"/>
      <c r="BF68" s="162"/>
      <c r="BG68" s="162"/>
      <c r="BH68" s="162"/>
      <c r="BI68" s="162"/>
      <c r="BJ68" s="162"/>
      <c r="BK68" s="162"/>
      <c r="BL68" s="162"/>
      <c r="BM68" s="162"/>
      <c r="BN68" s="162"/>
      <c r="BO68" s="162"/>
      <c r="BP68" s="162"/>
      <c r="BQ68" s="162"/>
      <c r="BR68" s="162"/>
    </row>
    <row r="69" spans="1:70" ht="20.149999999999999" customHeight="1" x14ac:dyDescent="0.35">
      <c r="A69" s="162"/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  <c r="AG69" s="162"/>
      <c r="AH69" s="162"/>
      <c r="AI69" s="162"/>
      <c r="AJ69" s="162"/>
      <c r="AK69" s="162"/>
      <c r="AL69" s="162"/>
      <c r="AM69" s="162"/>
      <c r="AN69" s="162"/>
      <c r="AO69" s="162"/>
      <c r="AP69" s="162"/>
      <c r="AQ69" s="162"/>
      <c r="AR69" s="162"/>
      <c r="AS69" s="162"/>
      <c r="AT69" s="162"/>
      <c r="AU69" s="162"/>
      <c r="AV69" s="162"/>
      <c r="AW69" s="162"/>
      <c r="AX69" s="162"/>
      <c r="AY69" s="162"/>
      <c r="AZ69" s="162"/>
      <c r="BA69" s="162"/>
      <c r="BB69" s="162"/>
      <c r="BC69" s="162"/>
      <c r="BD69" s="162"/>
      <c r="BE69" s="162"/>
      <c r="BF69" s="162"/>
      <c r="BG69" s="162"/>
      <c r="BH69" s="162"/>
      <c r="BI69" s="162"/>
      <c r="BJ69" s="162"/>
      <c r="BK69" s="162"/>
      <c r="BL69" s="162"/>
      <c r="BM69" s="162"/>
      <c r="BN69" s="162"/>
      <c r="BO69" s="162"/>
      <c r="BP69" s="162"/>
      <c r="BQ69" s="162"/>
      <c r="BR69" s="162"/>
    </row>
    <row r="70" spans="1:70" ht="20.149999999999999" customHeight="1" x14ac:dyDescent="0.35">
      <c r="A70" s="162"/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  <c r="AA70" s="162"/>
      <c r="AB70" s="162"/>
      <c r="AC70" s="162"/>
      <c r="AD70" s="162"/>
      <c r="AE70" s="162"/>
      <c r="AF70" s="162"/>
      <c r="AG70" s="162"/>
      <c r="AH70" s="162"/>
      <c r="AI70" s="162"/>
      <c r="AJ70" s="162"/>
      <c r="AK70" s="162"/>
      <c r="AL70" s="162"/>
      <c r="AM70" s="162"/>
      <c r="AN70" s="162"/>
      <c r="AO70" s="162"/>
      <c r="AP70" s="162"/>
      <c r="AQ70" s="162"/>
      <c r="AR70" s="162"/>
      <c r="AS70" s="162"/>
      <c r="AT70" s="162"/>
      <c r="AU70" s="162"/>
      <c r="AV70" s="162"/>
      <c r="AW70" s="162"/>
      <c r="AX70" s="162"/>
      <c r="AY70" s="162"/>
      <c r="AZ70" s="162"/>
      <c r="BA70" s="162"/>
      <c r="BB70" s="162"/>
      <c r="BC70" s="162"/>
      <c r="BD70" s="162"/>
      <c r="BE70" s="162"/>
      <c r="BF70" s="162"/>
      <c r="BG70" s="162"/>
      <c r="BH70" s="162"/>
      <c r="BI70" s="162"/>
      <c r="BJ70" s="162"/>
      <c r="BK70" s="162"/>
      <c r="BL70" s="162"/>
      <c r="BM70" s="162"/>
      <c r="BN70" s="162"/>
      <c r="BO70" s="162"/>
      <c r="BP70" s="162"/>
      <c r="BQ70" s="162"/>
      <c r="BR70" s="162"/>
    </row>
    <row r="71" spans="1:70" ht="20.149999999999999" customHeight="1" x14ac:dyDescent="0.35">
      <c r="A71" s="162"/>
      <c r="B71" s="162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  <c r="W71" s="162"/>
      <c r="X71" s="162"/>
      <c r="Y71" s="162"/>
      <c r="Z71" s="162"/>
      <c r="AA71" s="162"/>
      <c r="AB71" s="162"/>
      <c r="AC71" s="162"/>
      <c r="AD71" s="162"/>
      <c r="AE71" s="162"/>
      <c r="AF71" s="162"/>
      <c r="AG71" s="162"/>
      <c r="AH71" s="162"/>
      <c r="AI71" s="162"/>
      <c r="AJ71" s="162"/>
      <c r="AK71" s="162"/>
      <c r="AL71" s="162"/>
      <c r="AM71" s="162"/>
      <c r="AN71" s="162"/>
      <c r="AO71" s="162"/>
      <c r="AP71" s="162"/>
      <c r="AQ71" s="162"/>
      <c r="AR71" s="162"/>
      <c r="AS71" s="162"/>
      <c r="AT71" s="162"/>
      <c r="AU71" s="162"/>
      <c r="AV71" s="162"/>
      <c r="AW71" s="162"/>
      <c r="AX71" s="162"/>
      <c r="AY71" s="162"/>
      <c r="AZ71" s="162"/>
      <c r="BA71" s="162"/>
      <c r="BB71" s="162"/>
      <c r="BC71" s="162"/>
      <c r="BD71" s="162"/>
      <c r="BE71" s="162"/>
      <c r="BF71" s="162"/>
      <c r="BG71" s="162"/>
      <c r="BH71" s="162"/>
      <c r="BI71" s="162"/>
      <c r="BJ71" s="162"/>
      <c r="BK71" s="162"/>
      <c r="BL71" s="162"/>
      <c r="BM71" s="162"/>
      <c r="BN71" s="162"/>
      <c r="BO71" s="162"/>
      <c r="BP71" s="162"/>
      <c r="BQ71" s="162"/>
      <c r="BR71" s="162"/>
    </row>
    <row r="72" spans="1:70" ht="20.149999999999999" customHeight="1" x14ac:dyDescent="0.35">
      <c r="A72" s="162"/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  <c r="W72" s="162"/>
      <c r="X72" s="162"/>
      <c r="Y72" s="162"/>
      <c r="Z72" s="162"/>
      <c r="AA72" s="162"/>
      <c r="AB72" s="162"/>
      <c r="AC72" s="162"/>
      <c r="AD72" s="162"/>
      <c r="AE72" s="162"/>
      <c r="AF72" s="162"/>
      <c r="AG72" s="162"/>
      <c r="AH72" s="162"/>
      <c r="AI72" s="162"/>
      <c r="AJ72" s="162"/>
      <c r="AK72" s="162"/>
      <c r="AL72" s="162"/>
      <c r="AM72" s="162"/>
      <c r="AN72" s="162"/>
      <c r="AO72" s="162"/>
      <c r="AP72" s="162"/>
      <c r="AQ72" s="162"/>
      <c r="AR72" s="162"/>
      <c r="AS72" s="162"/>
      <c r="AT72" s="162"/>
      <c r="AU72" s="162"/>
      <c r="AV72" s="162"/>
      <c r="AW72" s="162"/>
      <c r="AX72" s="162"/>
      <c r="AY72" s="162"/>
      <c r="AZ72" s="162"/>
      <c r="BA72" s="162"/>
      <c r="BB72" s="162"/>
      <c r="BC72" s="162"/>
      <c r="BD72" s="162"/>
      <c r="BE72" s="162"/>
      <c r="BF72" s="162"/>
      <c r="BG72" s="162"/>
      <c r="BH72" s="162"/>
      <c r="BI72" s="162"/>
      <c r="BJ72" s="162"/>
      <c r="BK72" s="162"/>
      <c r="BL72" s="162"/>
      <c r="BM72" s="162"/>
      <c r="BN72" s="162"/>
      <c r="BO72" s="162"/>
      <c r="BP72" s="162"/>
      <c r="BQ72" s="162"/>
      <c r="BR72" s="162"/>
    </row>
    <row r="73" spans="1:70" ht="20.149999999999999" customHeight="1" x14ac:dyDescent="0.35">
      <c r="A73" s="162"/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62"/>
      <c r="X73" s="162"/>
      <c r="Y73" s="162"/>
      <c r="Z73" s="162"/>
      <c r="AA73" s="162"/>
      <c r="AB73" s="162"/>
      <c r="AC73" s="162"/>
      <c r="AD73" s="162"/>
      <c r="AE73" s="162"/>
      <c r="AF73" s="162"/>
      <c r="AG73" s="162"/>
      <c r="AH73" s="162"/>
      <c r="AI73" s="162"/>
      <c r="AJ73" s="162"/>
      <c r="AK73" s="162"/>
      <c r="AL73" s="162"/>
      <c r="AM73" s="162"/>
      <c r="AN73" s="162"/>
      <c r="AO73" s="162"/>
      <c r="AP73" s="162"/>
      <c r="AQ73" s="162"/>
      <c r="AR73" s="162"/>
      <c r="AS73" s="162"/>
      <c r="AT73" s="162"/>
      <c r="AU73" s="162"/>
      <c r="AV73" s="162"/>
      <c r="AW73" s="162"/>
      <c r="AX73" s="162"/>
      <c r="AY73" s="162"/>
      <c r="AZ73" s="162"/>
      <c r="BA73" s="162"/>
      <c r="BB73" s="162"/>
      <c r="BC73" s="162"/>
      <c r="BD73" s="162"/>
      <c r="BE73" s="162"/>
      <c r="BF73" s="162"/>
      <c r="BG73" s="162"/>
      <c r="BH73" s="162"/>
      <c r="BI73" s="162"/>
      <c r="BJ73" s="162"/>
      <c r="BK73" s="162"/>
      <c r="BL73" s="162"/>
      <c r="BM73" s="162"/>
      <c r="BN73" s="162"/>
      <c r="BO73" s="162"/>
      <c r="BP73" s="162"/>
      <c r="BQ73" s="162"/>
      <c r="BR73" s="162"/>
    </row>
    <row r="74" spans="1:70" ht="20.149999999999999" customHeight="1" x14ac:dyDescent="0.35">
      <c r="A74" s="162"/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2"/>
      <c r="Z74" s="162"/>
      <c r="AA74" s="162"/>
      <c r="AB74" s="162"/>
      <c r="AC74" s="162"/>
      <c r="AD74" s="162"/>
      <c r="AE74" s="162"/>
      <c r="AF74" s="162"/>
      <c r="AG74" s="162"/>
      <c r="AH74" s="162"/>
      <c r="AI74" s="162"/>
      <c r="AJ74" s="162"/>
      <c r="AK74" s="162"/>
      <c r="AL74" s="162"/>
      <c r="AM74" s="162"/>
      <c r="AN74" s="162"/>
      <c r="AO74" s="162"/>
      <c r="AP74" s="162"/>
      <c r="AQ74" s="162"/>
      <c r="AR74" s="162"/>
      <c r="AS74" s="162"/>
      <c r="AT74" s="162"/>
      <c r="AU74" s="162"/>
      <c r="AV74" s="162"/>
      <c r="AW74" s="162"/>
      <c r="AX74" s="162"/>
      <c r="AY74" s="162"/>
      <c r="AZ74" s="162"/>
      <c r="BA74" s="162"/>
      <c r="BB74" s="162"/>
      <c r="BC74" s="162"/>
      <c r="BD74" s="162"/>
      <c r="BE74" s="162"/>
      <c r="BF74" s="162"/>
      <c r="BG74" s="162"/>
      <c r="BH74" s="162"/>
      <c r="BI74" s="162"/>
      <c r="BJ74" s="162"/>
      <c r="BK74" s="162"/>
      <c r="BL74" s="162"/>
      <c r="BM74" s="162"/>
      <c r="BN74" s="162"/>
      <c r="BO74" s="162"/>
      <c r="BP74" s="162"/>
      <c r="BQ74" s="162"/>
      <c r="BR74" s="162"/>
    </row>
    <row r="75" spans="1:70" ht="20.149999999999999" customHeight="1" x14ac:dyDescent="0.35">
      <c r="A75" s="162"/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  <c r="V75" s="162"/>
      <c r="W75" s="162"/>
      <c r="X75" s="162"/>
      <c r="Y75" s="162"/>
      <c r="Z75" s="162"/>
      <c r="AA75" s="162"/>
      <c r="AB75" s="162"/>
      <c r="AC75" s="162"/>
      <c r="AD75" s="162"/>
      <c r="AE75" s="162"/>
      <c r="AF75" s="162"/>
      <c r="AG75" s="162"/>
      <c r="AH75" s="162"/>
      <c r="AI75" s="162"/>
      <c r="AJ75" s="162"/>
      <c r="AK75" s="162"/>
      <c r="AL75" s="162"/>
      <c r="AM75" s="162"/>
      <c r="AN75" s="162"/>
      <c r="AO75" s="162"/>
      <c r="AP75" s="162"/>
      <c r="AQ75" s="162"/>
      <c r="AR75" s="162"/>
      <c r="AS75" s="162"/>
      <c r="AT75" s="162"/>
      <c r="AU75" s="162"/>
      <c r="AV75" s="162"/>
      <c r="AW75" s="162"/>
      <c r="AX75" s="162"/>
      <c r="AY75" s="162"/>
      <c r="AZ75" s="162"/>
      <c r="BA75" s="162"/>
      <c r="BB75" s="162"/>
      <c r="BC75" s="162"/>
      <c r="BD75" s="162"/>
      <c r="BE75" s="162"/>
      <c r="BF75" s="162"/>
      <c r="BG75" s="162"/>
      <c r="BH75" s="162"/>
      <c r="BI75" s="162"/>
      <c r="BJ75" s="162"/>
      <c r="BK75" s="162"/>
      <c r="BL75" s="162"/>
      <c r="BM75" s="162"/>
      <c r="BN75" s="162"/>
      <c r="BO75" s="162"/>
      <c r="BP75" s="162"/>
      <c r="BQ75" s="162"/>
      <c r="BR75" s="162"/>
    </row>
    <row r="76" spans="1:70" ht="20.149999999999999" customHeight="1" x14ac:dyDescent="0.35">
      <c r="A76" s="162"/>
      <c r="B76" s="162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  <c r="V76" s="162"/>
      <c r="W76" s="162"/>
      <c r="X76" s="162"/>
      <c r="Y76" s="162"/>
      <c r="Z76" s="162"/>
      <c r="AA76" s="162"/>
      <c r="AB76" s="162"/>
      <c r="AC76" s="162"/>
      <c r="AD76" s="162"/>
      <c r="AE76" s="162"/>
      <c r="AF76" s="162"/>
      <c r="AG76" s="162"/>
      <c r="AH76" s="162"/>
      <c r="AI76" s="162"/>
      <c r="AJ76" s="162"/>
      <c r="AK76" s="162"/>
      <c r="AL76" s="162"/>
      <c r="AM76" s="162"/>
      <c r="AN76" s="162"/>
      <c r="AO76" s="162"/>
      <c r="AP76" s="162"/>
      <c r="AQ76" s="162"/>
      <c r="AR76" s="162"/>
      <c r="AS76" s="162"/>
      <c r="AT76" s="162"/>
      <c r="AU76" s="162"/>
      <c r="AV76" s="162"/>
      <c r="AW76" s="162"/>
      <c r="AX76" s="162"/>
      <c r="AY76" s="162"/>
      <c r="AZ76" s="162"/>
      <c r="BA76" s="162"/>
      <c r="BB76" s="162"/>
      <c r="BC76" s="162"/>
      <c r="BD76" s="162"/>
      <c r="BE76" s="162"/>
      <c r="BF76" s="162"/>
      <c r="BG76" s="162"/>
      <c r="BH76" s="162"/>
      <c r="BI76" s="162"/>
      <c r="BJ76" s="162"/>
      <c r="BK76" s="162"/>
      <c r="BL76" s="162"/>
      <c r="BM76" s="162"/>
      <c r="BN76" s="162"/>
      <c r="BO76" s="162"/>
      <c r="BP76" s="162"/>
      <c r="BQ76" s="162"/>
      <c r="BR76" s="162"/>
    </row>
    <row r="77" spans="1:70" ht="20.149999999999999" customHeight="1" x14ac:dyDescent="0.35">
      <c r="A77" s="162"/>
      <c r="B77" s="162"/>
      <c r="C77" s="162"/>
      <c r="D77" s="162"/>
      <c r="E77" s="162"/>
      <c r="F77" s="162"/>
      <c r="G77" s="162"/>
      <c r="H77" s="162"/>
      <c r="I77" s="162"/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  <c r="V77" s="162"/>
      <c r="W77" s="162"/>
      <c r="X77" s="162"/>
      <c r="Y77" s="162"/>
      <c r="Z77" s="162"/>
      <c r="AA77" s="162"/>
      <c r="AB77" s="162"/>
      <c r="AC77" s="162"/>
      <c r="AD77" s="162"/>
      <c r="AE77" s="162"/>
      <c r="AF77" s="162"/>
      <c r="AG77" s="162"/>
      <c r="AH77" s="162"/>
      <c r="AI77" s="162"/>
      <c r="AJ77" s="162"/>
      <c r="AK77" s="162"/>
      <c r="AL77" s="162"/>
      <c r="AM77" s="162"/>
      <c r="AN77" s="162"/>
      <c r="AO77" s="162"/>
      <c r="AP77" s="162"/>
      <c r="AQ77" s="162"/>
      <c r="AR77" s="162"/>
      <c r="AS77" s="162"/>
      <c r="AT77" s="162"/>
      <c r="AU77" s="162"/>
      <c r="AV77" s="162"/>
      <c r="AW77" s="162"/>
      <c r="AX77" s="162"/>
      <c r="AY77" s="162"/>
      <c r="AZ77" s="162"/>
      <c r="BA77" s="162"/>
      <c r="BB77" s="162"/>
      <c r="BC77" s="162"/>
      <c r="BD77" s="162"/>
      <c r="BE77" s="162"/>
      <c r="BF77" s="162"/>
      <c r="BG77" s="162"/>
      <c r="BH77" s="162"/>
      <c r="BI77" s="162"/>
      <c r="BJ77" s="162"/>
      <c r="BK77" s="162"/>
      <c r="BL77" s="162"/>
      <c r="BM77" s="162"/>
      <c r="BN77" s="162"/>
      <c r="BO77" s="162"/>
      <c r="BP77" s="162"/>
      <c r="BQ77" s="162"/>
      <c r="BR77" s="162"/>
    </row>
    <row r="78" spans="1:70" ht="20.149999999999999" customHeight="1" x14ac:dyDescent="0.35">
      <c r="A78" s="162"/>
      <c r="B78" s="162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2"/>
      <c r="Z78" s="162"/>
      <c r="AA78" s="162"/>
      <c r="AB78" s="162"/>
      <c r="AC78" s="162"/>
      <c r="AD78" s="162"/>
      <c r="AE78" s="162"/>
      <c r="AF78" s="162"/>
      <c r="AG78" s="162"/>
      <c r="AH78" s="162"/>
      <c r="AI78" s="162"/>
      <c r="AJ78" s="162"/>
      <c r="AK78" s="162"/>
      <c r="AL78" s="162"/>
      <c r="AM78" s="162"/>
      <c r="AN78" s="162"/>
      <c r="AO78" s="162"/>
      <c r="AP78" s="162"/>
      <c r="AQ78" s="162"/>
      <c r="AR78" s="162"/>
      <c r="AS78" s="162"/>
      <c r="AT78" s="162"/>
      <c r="AU78" s="162"/>
      <c r="AV78" s="162"/>
      <c r="AW78" s="162"/>
      <c r="AX78" s="162"/>
      <c r="AY78" s="162"/>
      <c r="AZ78" s="162"/>
      <c r="BA78" s="162"/>
      <c r="BB78" s="162"/>
      <c r="BC78" s="162"/>
      <c r="BD78" s="162"/>
      <c r="BE78" s="162"/>
      <c r="BF78" s="162"/>
      <c r="BG78" s="162"/>
      <c r="BH78" s="162"/>
      <c r="BI78" s="162"/>
      <c r="BJ78" s="162"/>
      <c r="BK78" s="162"/>
      <c r="BL78" s="162"/>
      <c r="BM78" s="162"/>
      <c r="BN78" s="162"/>
      <c r="BO78" s="162"/>
      <c r="BP78" s="162"/>
      <c r="BQ78" s="162"/>
      <c r="BR78" s="162"/>
    </row>
    <row r="79" spans="1:70" ht="20.149999999999999" customHeight="1" x14ac:dyDescent="0.35">
      <c r="A79" s="162"/>
      <c r="B79" s="162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62"/>
      <c r="AK79" s="162"/>
      <c r="AL79" s="162"/>
      <c r="AM79" s="162"/>
      <c r="AN79" s="162"/>
      <c r="AO79" s="162"/>
      <c r="AP79" s="162"/>
      <c r="AQ79" s="162"/>
      <c r="AR79" s="162"/>
      <c r="AS79" s="162"/>
      <c r="AT79" s="162"/>
      <c r="AU79" s="162"/>
      <c r="AV79" s="162"/>
      <c r="AW79" s="162"/>
      <c r="AX79" s="162"/>
      <c r="AY79" s="162"/>
      <c r="AZ79" s="162"/>
      <c r="BA79" s="162"/>
      <c r="BB79" s="162"/>
      <c r="BC79" s="162"/>
      <c r="BD79" s="162"/>
      <c r="BE79" s="162"/>
      <c r="BF79" s="162"/>
      <c r="BG79" s="162"/>
      <c r="BH79" s="162"/>
      <c r="BI79" s="162"/>
      <c r="BJ79" s="162"/>
      <c r="BK79" s="162"/>
      <c r="BL79" s="162"/>
      <c r="BM79" s="162"/>
      <c r="BN79" s="162"/>
      <c r="BO79" s="162"/>
      <c r="BP79" s="162"/>
      <c r="BQ79" s="162"/>
      <c r="BR79" s="162"/>
    </row>
    <row r="80" spans="1:70" ht="20.149999999999999" customHeight="1" x14ac:dyDescent="0.35">
      <c r="A80" s="162"/>
      <c r="B80" s="162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  <c r="AG80" s="162"/>
      <c r="AH80" s="162"/>
      <c r="AI80" s="162"/>
      <c r="AJ80" s="162"/>
      <c r="AK80" s="162"/>
      <c r="AL80" s="162"/>
      <c r="AM80" s="162"/>
      <c r="AN80" s="162"/>
      <c r="AO80" s="162"/>
      <c r="AP80" s="162"/>
      <c r="AQ80" s="162"/>
      <c r="AR80" s="162"/>
      <c r="AS80" s="162"/>
      <c r="AT80" s="162"/>
      <c r="AU80" s="162"/>
      <c r="AV80" s="162"/>
      <c r="AW80" s="162"/>
      <c r="AX80" s="162"/>
      <c r="AY80" s="162"/>
      <c r="AZ80" s="162"/>
      <c r="BA80" s="162"/>
      <c r="BB80" s="162"/>
      <c r="BC80" s="162"/>
      <c r="BD80" s="162"/>
      <c r="BE80" s="162"/>
      <c r="BF80" s="162"/>
      <c r="BG80" s="162"/>
      <c r="BH80" s="162"/>
      <c r="BI80" s="162"/>
      <c r="BJ80" s="162"/>
      <c r="BK80" s="162"/>
      <c r="BL80" s="162"/>
      <c r="BM80" s="162"/>
      <c r="BN80" s="162"/>
      <c r="BO80" s="162"/>
      <c r="BP80" s="162"/>
      <c r="BQ80" s="162"/>
      <c r="BR80" s="162"/>
    </row>
    <row r="81" spans="1:70" ht="20.149999999999999" customHeight="1" x14ac:dyDescent="0.35">
      <c r="A81" s="162"/>
      <c r="B81" s="162"/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  <c r="V81" s="162"/>
      <c r="W81" s="162"/>
      <c r="X81" s="162"/>
      <c r="Y81" s="162"/>
      <c r="Z81" s="162"/>
      <c r="AA81" s="162"/>
      <c r="AB81" s="162"/>
      <c r="AC81" s="162"/>
      <c r="AD81" s="162"/>
      <c r="AE81" s="162"/>
      <c r="AF81" s="162"/>
      <c r="AG81" s="162"/>
      <c r="AH81" s="162"/>
      <c r="AI81" s="162"/>
      <c r="AJ81" s="162"/>
      <c r="AK81" s="162"/>
      <c r="AL81" s="162"/>
      <c r="AM81" s="162"/>
      <c r="AN81" s="162"/>
      <c r="AO81" s="162"/>
      <c r="AP81" s="162"/>
      <c r="AQ81" s="162"/>
      <c r="AR81" s="162"/>
      <c r="AS81" s="162"/>
      <c r="AT81" s="162"/>
      <c r="AU81" s="162"/>
      <c r="AV81" s="162"/>
      <c r="AW81" s="162"/>
      <c r="AX81" s="162"/>
      <c r="AY81" s="162"/>
      <c r="AZ81" s="162"/>
      <c r="BA81" s="162"/>
      <c r="BB81" s="162"/>
      <c r="BC81" s="162"/>
      <c r="BD81" s="162"/>
      <c r="BE81" s="162"/>
      <c r="BF81" s="162"/>
      <c r="BG81" s="162"/>
      <c r="BH81" s="162"/>
      <c r="BI81" s="162"/>
      <c r="BJ81" s="162"/>
      <c r="BK81" s="162"/>
      <c r="BL81" s="162"/>
      <c r="BM81" s="162"/>
      <c r="BN81" s="162"/>
      <c r="BO81" s="162"/>
      <c r="BP81" s="162"/>
      <c r="BQ81" s="162"/>
      <c r="BR81" s="162"/>
    </row>
    <row r="82" spans="1:70" ht="20.149999999999999" customHeight="1" x14ac:dyDescent="0.35">
      <c r="A82" s="162"/>
      <c r="B82" s="162"/>
      <c r="C82" s="162"/>
      <c r="D82" s="162"/>
      <c r="E82" s="162"/>
      <c r="F82" s="162"/>
      <c r="G82" s="162"/>
      <c r="H82" s="162"/>
      <c r="I82" s="162"/>
      <c r="J82" s="162"/>
      <c r="K82" s="162"/>
      <c r="L82" s="162"/>
      <c r="M82" s="162"/>
      <c r="N82" s="162"/>
      <c r="O82" s="162"/>
      <c r="P82" s="162"/>
      <c r="Q82" s="162"/>
      <c r="R82" s="162"/>
      <c r="S82" s="162"/>
      <c r="T82" s="162"/>
      <c r="U82" s="162"/>
      <c r="V82" s="162"/>
      <c r="W82" s="162"/>
      <c r="X82" s="162"/>
      <c r="Y82" s="162"/>
      <c r="Z82" s="162"/>
      <c r="AA82" s="162"/>
      <c r="AB82" s="162"/>
      <c r="AC82" s="162"/>
      <c r="AD82" s="162"/>
      <c r="AE82" s="162"/>
      <c r="AF82" s="162"/>
      <c r="AG82" s="162"/>
      <c r="AH82" s="162"/>
      <c r="AI82" s="162"/>
      <c r="AJ82" s="162"/>
      <c r="AK82" s="162"/>
      <c r="AL82" s="162"/>
      <c r="AM82" s="162"/>
      <c r="AN82" s="162"/>
      <c r="AO82" s="162"/>
      <c r="AP82" s="162"/>
      <c r="AQ82" s="162"/>
      <c r="AR82" s="162"/>
      <c r="AS82" s="162"/>
      <c r="AT82" s="162"/>
      <c r="AU82" s="162"/>
      <c r="AV82" s="162"/>
      <c r="AW82" s="162"/>
      <c r="AX82" s="162"/>
      <c r="AY82" s="162"/>
      <c r="AZ82" s="162"/>
      <c r="BA82" s="162"/>
      <c r="BB82" s="162"/>
      <c r="BC82" s="162"/>
      <c r="BD82" s="162"/>
      <c r="BE82" s="162"/>
      <c r="BF82" s="162"/>
      <c r="BG82" s="162"/>
      <c r="BH82" s="162"/>
      <c r="BI82" s="162"/>
      <c r="BJ82" s="162"/>
      <c r="BK82" s="162"/>
      <c r="BL82" s="162"/>
      <c r="BM82" s="162"/>
      <c r="BN82" s="162"/>
      <c r="BO82" s="162"/>
      <c r="BP82" s="162"/>
      <c r="BQ82" s="162"/>
      <c r="BR82" s="162"/>
    </row>
    <row r="83" spans="1:70" ht="20.149999999999999" customHeight="1" x14ac:dyDescent="0.35">
      <c r="A83" s="162"/>
      <c r="B83" s="162"/>
      <c r="C83" s="162"/>
      <c r="D83" s="16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  <c r="V83" s="162"/>
      <c r="W83" s="162"/>
      <c r="X83" s="162"/>
      <c r="Y83" s="162"/>
      <c r="Z83" s="162"/>
      <c r="AA83" s="162"/>
      <c r="AB83" s="162"/>
      <c r="AC83" s="162"/>
      <c r="AD83" s="162"/>
      <c r="AE83" s="162"/>
      <c r="AF83" s="162"/>
      <c r="AG83" s="162"/>
      <c r="AH83" s="162"/>
      <c r="AI83" s="162"/>
      <c r="AJ83" s="162"/>
      <c r="AK83" s="162"/>
      <c r="AL83" s="162"/>
      <c r="AM83" s="162"/>
      <c r="AN83" s="162"/>
      <c r="AO83" s="162"/>
      <c r="AP83" s="162"/>
      <c r="AQ83" s="162"/>
      <c r="AR83" s="162"/>
      <c r="AS83" s="162"/>
      <c r="AT83" s="162"/>
      <c r="AU83" s="162"/>
      <c r="AV83" s="162"/>
      <c r="AW83" s="162"/>
      <c r="AX83" s="162"/>
      <c r="AY83" s="162"/>
      <c r="AZ83" s="162"/>
      <c r="BA83" s="162"/>
      <c r="BB83" s="162"/>
      <c r="BC83" s="162"/>
      <c r="BD83" s="162"/>
      <c r="BE83" s="162"/>
      <c r="BF83" s="162"/>
      <c r="BG83" s="162"/>
      <c r="BH83" s="162"/>
      <c r="BI83" s="162"/>
      <c r="BJ83" s="162"/>
      <c r="BK83" s="162"/>
      <c r="BL83" s="162"/>
      <c r="BM83" s="162"/>
      <c r="BN83" s="162"/>
      <c r="BO83" s="162"/>
      <c r="BP83" s="162"/>
      <c r="BQ83" s="162"/>
      <c r="BR83" s="162"/>
    </row>
    <row r="84" spans="1:70" ht="20.149999999999999" customHeight="1" x14ac:dyDescent="0.35">
      <c r="A84" s="162"/>
      <c r="B84" s="162"/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2"/>
      <c r="V84" s="162"/>
      <c r="W84" s="162"/>
      <c r="X84" s="162"/>
      <c r="Y84" s="162"/>
      <c r="Z84" s="162"/>
      <c r="AA84" s="162"/>
      <c r="AB84" s="162"/>
      <c r="AC84" s="162"/>
      <c r="AD84" s="162"/>
      <c r="AE84" s="162"/>
      <c r="AF84" s="162"/>
      <c r="AG84" s="162"/>
      <c r="AH84" s="162"/>
      <c r="AI84" s="162"/>
      <c r="AJ84" s="162"/>
      <c r="AK84" s="162"/>
      <c r="AL84" s="162"/>
      <c r="AM84" s="162"/>
      <c r="AN84" s="162"/>
      <c r="AO84" s="162"/>
      <c r="AP84" s="162"/>
      <c r="AQ84" s="162"/>
      <c r="AR84" s="162"/>
      <c r="AS84" s="162"/>
      <c r="AT84" s="162"/>
      <c r="AU84" s="162"/>
      <c r="AV84" s="162"/>
      <c r="AW84" s="162"/>
      <c r="AX84" s="162"/>
      <c r="AY84" s="162"/>
      <c r="AZ84" s="162"/>
      <c r="BA84" s="162"/>
      <c r="BB84" s="162"/>
      <c r="BC84" s="162"/>
      <c r="BD84" s="162"/>
      <c r="BE84" s="162"/>
      <c r="BF84" s="162"/>
      <c r="BG84" s="162"/>
      <c r="BH84" s="162"/>
      <c r="BI84" s="162"/>
      <c r="BJ84" s="162"/>
      <c r="BK84" s="162"/>
      <c r="BL84" s="162"/>
      <c r="BM84" s="162"/>
      <c r="BN84" s="162"/>
      <c r="BO84" s="162"/>
      <c r="BP84" s="162"/>
      <c r="BQ84" s="162"/>
      <c r="BR84" s="162"/>
    </row>
    <row r="85" spans="1:70" ht="20.149999999999999" customHeight="1" x14ac:dyDescent="0.35">
      <c r="A85" s="162"/>
      <c r="B85" s="162"/>
      <c r="C85" s="162"/>
      <c r="D85" s="162"/>
      <c r="E85" s="162"/>
      <c r="F85" s="162"/>
      <c r="G85" s="162"/>
      <c r="H85" s="162"/>
      <c r="I85" s="162"/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  <c r="AE85" s="162"/>
      <c r="AF85" s="162"/>
      <c r="AG85" s="162"/>
      <c r="AH85" s="162"/>
      <c r="AI85" s="162"/>
      <c r="AJ85" s="162"/>
      <c r="AK85" s="162"/>
      <c r="AL85" s="162"/>
      <c r="AM85" s="162"/>
      <c r="AN85" s="162"/>
      <c r="AO85" s="162"/>
      <c r="AP85" s="162"/>
      <c r="AQ85" s="162"/>
      <c r="AR85" s="162"/>
      <c r="AS85" s="162"/>
      <c r="AT85" s="162"/>
      <c r="AU85" s="162"/>
      <c r="AV85" s="162"/>
      <c r="AW85" s="162"/>
      <c r="AX85" s="162"/>
      <c r="AY85" s="162"/>
      <c r="AZ85" s="162"/>
      <c r="BA85" s="162"/>
      <c r="BB85" s="162"/>
      <c r="BC85" s="162"/>
      <c r="BD85" s="162"/>
      <c r="BE85" s="162"/>
      <c r="BF85" s="162"/>
      <c r="BG85" s="162"/>
      <c r="BH85" s="162"/>
      <c r="BI85" s="162"/>
      <c r="BJ85" s="162"/>
      <c r="BK85" s="162"/>
      <c r="BL85" s="162"/>
      <c r="BM85" s="162"/>
      <c r="BN85" s="162"/>
      <c r="BO85" s="162"/>
      <c r="BP85" s="162"/>
      <c r="BQ85" s="162"/>
      <c r="BR85" s="162"/>
    </row>
    <row r="86" spans="1:70" ht="20.149999999999999" customHeight="1" x14ac:dyDescent="0.35">
      <c r="A86" s="162"/>
      <c r="B86" s="162"/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62"/>
      <c r="U86" s="162"/>
      <c r="V86" s="162"/>
      <c r="W86" s="162"/>
      <c r="X86" s="162"/>
      <c r="Y86" s="162"/>
      <c r="Z86" s="162"/>
      <c r="AA86" s="162"/>
      <c r="AB86" s="162"/>
      <c r="AC86" s="162"/>
      <c r="AD86" s="162"/>
      <c r="AE86" s="162"/>
      <c r="AF86" s="162"/>
      <c r="AG86" s="162"/>
      <c r="AH86" s="162"/>
      <c r="AI86" s="162"/>
      <c r="AJ86" s="162"/>
      <c r="AK86" s="162"/>
      <c r="AL86" s="162"/>
      <c r="AM86" s="162"/>
      <c r="AN86" s="162"/>
      <c r="AO86" s="162"/>
      <c r="AP86" s="162"/>
      <c r="AQ86" s="162"/>
      <c r="AR86" s="162"/>
      <c r="AS86" s="162"/>
      <c r="AT86" s="162"/>
      <c r="AU86" s="162"/>
      <c r="AV86" s="162"/>
      <c r="AW86" s="162"/>
      <c r="AX86" s="162"/>
      <c r="AY86" s="162"/>
      <c r="AZ86" s="162"/>
      <c r="BA86" s="162"/>
      <c r="BB86" s="162"/>
      <c r="BC86" s="162"/>
      <c r="BD86" s="162"/>
      <c r="BE86" s="162"/>
      <c r="BF86" s="162"/>
      <c r="BG86" s="162"/>
      <c r="BH86" s="162"/>
      <c r="BI86" s="162"/>
      <c r="BJ86" s="162"/>
      <c r="BK86" s="162"/>
      <c r="BL86" s="162"/>
      <c r="BM86" s="162"/>
      <c r="BN86" s="162"/>
      <c r="BO86" s="162"/>
      <c r="BP86" s="162"/>
      <c r="BQ86" s="162"/>
      <c r="BR86" s="162"/>
    </row>
    <row r="87" spans="1:70" ht="20.149999999999999" customHeight="1" x14ac:dyDescent="0.35">
      <c r="A87" s="162"/>
      <c r="B87" s="162"/>
      <c r="C87" s="162"/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  <c r="O87" s="162"/>
      <c r="P87" s="162"/>
      <c r="Q87" s="162"/>
      <c r="R87" s="162"/>
      <c r="S87" s="162"/>
      <c r="T87" s="162"/>
      <c r="U87" s="162"/>
      <c r="V87" s="162"/>
      <c r="W87" s="162"/>
      <c r="X87" s="162"/>
      <c r="Y87" s="162"/>
      <c r="Z87" s="162"/>
      <c r="AA87" s="162"/>
      <c r="AB87" s="162"/>
      <c r="AC87" s="162"/>
      <c r="AD87" s="162"/>
      <c r="AE87" s="162"/>
      <c r="AF87" s="162"/>
      <c r="AG87" s="162"/>
      <c r="AH87" s="162"/>
      <c r="AI87" s="162"/>
      <c r="AJ87" s="162"/>
      <c r="AK87" s="162"/>
      <c r="AL87" s="162"/>
      <c r="AM87" s="162"/>
      <c r="AN87" s="162"/>
      <c r="AO87" s="162"/>
      <c r="AP87" s="162"/>
      <c r="AQ87" s="162"/>
      <c r="AR87" s="162"/>
      <c r="AS87" s="162"/>
      <c r="AT87" s="162"/>
      <c r="AU87" s="162"/>
      <c r="AV87" s="162"/>
      <c r="AW87" s="162"/>
      <c r="AX87" s="162"/>
      <c r="AY87" s="162"/>
      <c r="AZ87" s="162"/>
      <c r="BA87" s="162"/>
      <c r="BB87" s="162"/>
      <c r="BC87" s="162"/>
      <c r="BD87" s="162"/>
      <c r="BE87" s="162"/>
      <c r="BF87" s="162"/>
      <c r="BG87" s="162"/>
      <c r="BH87" s="162"/>
      <c r="BI87" s="162"/>
      <c r="BJ87" s="162"/>
      <c r="BK87" s="162"/>
      <c r="BL87" s="162"/>
      <c r="BM87" s="162"/>
      <c r="BN87" s="162"/>
      <c r="BO87" s="162"/>
      <c r="BP87" s="162"/>
      <c r="BQ87" s="162"/>
      <c r="BR87" s="162"/>
    </row>
  </sheetData>
  <sheetProtection algorithmName="SHA-512" hashValue="r6/WINaCGbh11Cc6PQ/+8ZGLrckgFrddvkGXAE6O8fzHuRR8W492YywLpS8yAYM5/c7OWy9MbSYPzj1snaXthQ==" saltValue="zl0aO/90ZpmpwTDR6LusMg==" spinCount="100000" sheet="1" objects="1" scenarios="1"/>
  <mergeCells count="13">
    <mergeCell ref="A24:C25"/>
    <mergeCell ref="A22:C22"/>
    <mergeCell ref="A23:C23"/>
    <mergeCell ref="A1:C1"/>
    <mergeCell ref="A2:C2"/>
    <mergeCell ref="A14:C14"/>
    <mergeCell ref="A15:C15"/>
    <mergeCell ref="A16:C16"/>
    <mergeCell ref="A13:C13"/>
    <mergeCell ref="A3:C3"/>
    <mergeCell ref="A4:C4"/>
    <mergeCell ref="A5:C5"/>
    <mergeCell ref="A6:C6"/>
  </mergeCells>
  <dataValidations count="10">
    <dataValidation type="list" allowBlank="1" showInputMessage="1" showErrorMessage="1" promptTitle="DROP DOWN" prompt="लिस्ट में से विषय चुनें " sqref="B7" xr:uid="{00000000-0002-0000-0100-000000000000}">
      <formula1>M3:M20</formula1>
    </dataValidation>
    <dataValidation allowBlank="1" showErrorMessage="1" promptTitle="ड्राप डाउन " prompt="लिस्ट में से विषय कोड चुनें " sqref="B8" xr:uid="{00000000-0002-0000-0100-000001000000}"/>
    <dataValidation allowBlank="1" showInputMessage="1" showErrorMessage="1" promptTitle="जहाँ  परीक्षक " prompt="का नाम_x000a_ लिखे " sqref="B9" xr:uid="{00000000-0002-0000-0100-000002000000}"/>
    <dataValidation allowBlank="1" showInputMessage="1" showErrorMessage="1" promptTitle="DD.MM.YY" prompt="फोर्मेट में दिनांक लिखे " sqref="B10" xr:uid="{00000000-0002-0000-0100-000003000000}"/>
    <dataValidation allowBlank="1" showInputMessage="1" showErrorMessage="1" promptTitle="जहाँ ......TO........" prompt="समय लिखे " sqref="B11" xr:uid="{00000000-0002-0000-0100-000004000000}"/>
    <dataValidation allowBlank="1" showInputMessage="1" showErrorMessage="1" promptTitle="जहाँ बैच " prompt="नं. लिखे " sqref="B12" xr:uid="{00000000-0002-0000-0100-000005000000}"/>
    <dataValidation allowBlank="1" showInputMessage="1" showErrorMessage="1" promptTitle="जहाँ विद्यालय " prompt="कोड लिखे " sqref="A6:C6" xr:uid="{00000000-0002-0000-0100-000006000000}"/>
    <dataValidation allowBlank="1" showInputMessage="1" showErrorMessage="1" promptTitle="जहाँ विद्यालय " prompt="का नाम हिंदी या अंग्रेजी में लिखे " sqref="A4:C4" xr:uid="{00000000-0002-0000-0100-000007000000}"/>
    <dataValidation type="list" allowBlank="1" showInputMessage="1" showErrorMessage="1" promptTitle="DROP DOWN" prompt="LIST में से संकाय_x000a_सेलेक्ट करे" sqref="K2" xr:uid="{00000000-0002-0000-0100-000008000000}">
      <formula1>"विज्ञान वर्ग, कला वर्ग"</formula1>
    </dataValidation>
    <dataValidation allowBlank="1" showInputMessage="1" showErrorMessage="1" promptTitle="जहाँ बैच न." prompt="अनुसार रोल _x000a_न. लिखें |" sqref="E2" xr:uid="{00000000-0002-0000-0100-000009000000}"/>
  </dataValidations>
  <pageMargins left="0.7" right="0.7" top="0.75" bottom="0.75" header="0.3" footer="0.3"/>
  <pageSetup paperSize="9" scale="6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U107"/>
  <sheetViews>
    <sheetView showGridLines="0" workbookViewId="0">
      <selection activeCell="A38" sqref="A38"/>
    </sheetView>
  </sheetViews>
  <sheetFormatPr defaultColWidth="8.7265625" defaultRowHeight="14.5" x14ac:dyDescent="0.35"/>
  <cols>
    <col min="1" max="1" width="6.453125" style="1" customWidth="1"/>
    <col min="2" max="2" width="13.453125" style="1" customWidth="1"/>
    <col min="3" max="3" width="14" style="1" customWidth="1"/>
    <col min="4" max="4" width="30.1796875" style="1" customWidth="1"/>
    <col min="5" max="5" width="27.1796875" style="1" customWidth="1"/>
    <col min="6" max="6" width="16.81640625" style="1" customWidth="1"/>
    <col min="7" max="7" width="6.1796875" style="1" customWidth="1"/>
    <col min="8" max="16384" width="8.7265625" style="1"/>
  </cols>
  <sheetData>
    <row r="1" spans="1:47" s="2" customFormat="1" ht="29.25" customHeight="1" x14ac:dyDescent="0.35">
      <c r="A1" s="241" t="s">
        <v>114</v>
      </c>
      <c r="B1" s="241"/>
      <c r="C1" s="241"/>
      <c r="D1" s="241"/>
      <c r="E1" s="241"/>
      <c r="F1" s="241"/>
      <c r="G1" s="241"/>
      <c r="H1" s="80"/>
      <c r="I1" s="80"/>
      <c r="J1" s="80"/>
      <c r="K1" s="80"/>
      <c r="L1" s="80"/>
      <c r="M1" s="80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</row>
    <row r="2" spans="1:47" s="2" customFormat="1" ht="26.25" customHeight="1" x14ac:dyDescent="0.35">
      <c r="A2" s="241" t="str">
        <f>MASTER!A2</f>
        <v xml:space="preserve">    उच्च माध्यमिक प्रायोगिक परीक्षा - 2026</v>
      </c>
      <c r="B2" s="241"/>
      <c r="C2" s="241"/>
      <c r="D2" s="241"/>
      <c r="E2" s="241"/>
      <c r="F2" s="241"/>
      <c r="G2" s="241"/>
      <c r="H2" s="80"/>
      <c r="I2" s="80"/>
      <c r="J2" s="80"/>
      <c r="K2" s="80"/>
      <c r="L2" s="80"/>
      <c r="M2" s="80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</row>
    <row r="3" spans="1:47" s="2" customFormat="1" ht="20.25" customHeight="1" x14ac:dyDescent="0.35">
      <c r="A3" s="242" t="s">
        <v>115</v>
      </c>
      <c r="B3" s="242"/>
      <c r="C3" s="242"/>
      <c r="D3" s="242"/>
      <c r="E3" s="242"/>
      <c r="F3" s="242"/>
      <c r="G3" s="242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</row>
    <row r="4" spans="1:47" s="3" customFormat="1" ht="31" customHeight="1" x14ac:dyDescent="0.35">
      <c r="A4" s="245" t="str">
        <f>"विद्यालय का नाम-"&amp;MASTER!A4&amp;" "</f>
        <v xml:space="preserve">विद्यालय का नाम-GOVT.SR.SEC.SCH., BUGIA SRI VIJAYNAGAR , GANGANAGAR    </v>
      </c>
      <c r="B4" s="245"/>
      <c r="C4" s="245"/>
      <c r="D4" s="245"/>
      <c r="E4" s="158" t="s">
        <v>116</v>
      </c>
      <c r="F4" s="143">
        <f>MASTER!A6</f>
        <v>1240901</v>
      </c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</row>
    <row r="5" spans="1:47" s="3" customFormat="1" ht="33" customHeight="1" x14ac:dyDescent="0.35">
      <c r="A5" s="157" t="s">
        <v>117</v>
      </c>
      <c r="B5" s="243" t="str">
        <f>" "&amp;MASTER!B7&amp;" "</f>
        <v xml:space="preserve"> PHYSICS </v>
      </c>
      <c r="C5" s="243"/>
      <c r="D5" s="139" t="str">
        <f>"विषय कोड -"&amp;TEXT(MASTER!B8&amp;" ","00")</f>
        <v>विषय कोड -40</v>
      </c>
      <c r="E5" s="140" t="s">
        <v>275</v>
      </c>
      <c r="F5" s="246" t="str">
        <f>CONCATENATE(MASTER!B9)</f>
        <v>KALWANT SINGH</v>
      </c>
      <c r="G5" s="246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</row>
    <row r="6" spans="1:47" s="3" customFormat="1" ht="20.149999999999999" customHeight="1" x14ac:dyDescent="0.35">
      <c r="A6" s="157" t="s">
        <v>125</v>
      </c>
      <c r="B6" s="139" t="str">
        <f>TEXT(CONCATENATE(MASTER!B10),"DD-MM-YY")</f>
        <v>01.01.2026</v>
      </c>
      <c r="D6" s="244" t="str">
        <f>"समय- "&amp;MASTER!B11&amp;" "</f>
        <v xml:space="preserve">समय- 10.00AM TO 1.00PM </v>
      </c>
      <c r="E6" s="244"/>
      <c r="F6" s="156" t="str">
        <f>"बैच नं.-"&amp;MASTER!B12&amp;" "</f>
        <v xml:space="preserve">बैच नं.-1 </v>
      </c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</row>
    <row r="7" spans="1:47" s="4" customFormat="1" ht="33" customHeight="1" x14ac:dyDescent="0.35">
      <c r="A7" s="155" t="s">
        <v>73</v>
      </c>
      <c r="B7" s="155" t="s">
        <v>118</v>
      </c>
      <c r="C7" s="155" t="s">
        <v>119</v>
      </c>
      <c r="D7" s="155" t="s">
        <v>75</v>
      </c>
      <c r="E7" s="155" t="s">
        <v>76</v>
      </c>
      <c r="F7" s="154" t="s">
        <v>120</v>
      </c>
      <c r="G7" s="154" t="s">
        <v>121</v>
      </c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</row>
    <row r="8" spans="1:47" ht="24" customHeight="1" x14ac:dyDescent="0.35">
      <c r="A8" s="93">
        <f>IF(MASTER!E2="","",ROWS(MASTER!$E$2:E2))</f>
        <v>1</v>
      </c>
      <c r="B8" s="153" t="str">
        <f>" "&amp;MASTER!E2&amp;" "</f>
        <v xml:space="preserve"> 1032419 </v>
      </c>
      <c r="C8" s="93"/>
      <c r="D8" s="152" t="str">
        <f>" "&amp;MASTER!F2&amp;" "</f>
        <v xml:space="preserve"> MANNAT </v>
      </c>
      <c r="E8" s="152" t="str">
        <f>" "&amp;MASTER!G2&amp;" "</f>
        <v xml:space="preserve"> RAMESH KUMAR </v>
      </c>
      <c r="F8" s="93"/>
      <c r="G8" s="93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</row>
    <row r="9" spans="1:47" ht="24" customHeight="1" x14ac:dyDescent="0.35">
      <c r="A9" s="93">
        <f>IF(MASTER!E3="","",ROWS(MASTER!$E$2:E3))</f>
        <v>2</v>
      </c>
      <c r="B9" s="153" t="str">
        <f>" "&amp;MASTER!E3&amp;" "</f>
        <v xml:space="preserve"> 1032420 </v>
      </c>
      <c r="C9" s="93"/>
      <c r="D9" s="152" t="str">
        <f>" "&amp;MASTER!F3&amp;" "</f>
        <v xml:space="preserve"> MANPREET KAUR </v>
      </c>
      <c r="E9" s="152" t="str">
        <f>" "&amp;MASTER!G3&amp;" "</f>
        <v xml:space="preserve"> SUKHDEV </v>
      </c>
      <c r="F9" s="93"/>
      <c r="G9" s="93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</row>
    <row r="10" spans="1:47" ht="24" customHeight="1" x14ac:dyDescent="0.35">
      <c r="A10" s="93">
        <f>IF(MASTER!E4="","",ROWS(MASTER!$E$2:E4))</f>
        <v>3</v>
      </c>
      <c r="B10" s="153" t="str">
        <f>" "&amp;MASTER!E4&amp;" "</f>
        <v xml:space="preserve"> 1032421 </v>
      </c>
      <c r="C10" s="93"/>
      <c r="D10" s="152" t="str">
        <f>" "&amp;MASTER!F4&amp;" "</f>
        <v xml:space="preserve"> MANVEER  SINGH </v>
      </c>
      <c r="E10" s="152" t="str">
        <f>" "&amp;MASTER!G4&amp;" "</f>
        <v xml:space="preserve"> SUKHAVANT SINGH </v>
      </c>
      <c r="F10" s="93"/>
      <c r="G10" s="93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</row>
    <row r="11" spans="1:47" ht="24" customHeight="1" x14ac:dyDescent="0.35">
      <c r="A11" s="93">
        <f>IF(MASTER!E5="","",ROWS(MASTER!$E$2:E5))</f>
        <v>4</v>
      </c>
      <c r="B11" s="153" t="str">
        <f>" "&amp;MASTER!E5&amp;" "</f>
        <v xml:space="preserve"> 1032422 </v>
      </c>
      <c r="C11" s="93"/>
      <c r="D11" s="152" t="str">
        <f>" "&amp;MASTER!F5&amp;" "</f>
        <v xml:space="preserve"> MOHIT </v>
      </c>
      <c r="E11" s="152" t="str">
        <f>" "&amp;MASTER!G5&amp;" "</f>
        <v xml:space="preserve"> RAMKUMAR </v>
      </c>
      <c r="F11" s="93"/>
      <c r="G11" s="93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</row>
    <row r="12" spans="1:47" ht="24" customHeight="1" x14ac:dyDescent="0.35">
      <c r="A12" s="93">
        <f>IF(MASTER!E6="","",ROWS(MASTER!$E$2:E6))</f>
        <v>5</v>
      </c>
      <c r="B12" s="153" t="str">
        <f>" "&amp;MASTER!E6&amp;" "</f>
        <v xml:space="preserve"> 1032423 </v>
      </c>
      <c r="C12" s="93"/>
      <c r="D12" s="152" t="str">
        <f>" "&amp;MASTER!F6&amp;" "</f>
        <v xml:space="preserve"> PRACHI </v>
      </c>
      <c r="E12" s="152" t="str">
        <f>" "&amp;MASTER!G6&amp;" "</f>
        <v xml:space="preserve"> MAHENDER KUMAR </v>
      </c>
      <c r="F12" s="93"/>
      <c r="G12" s="93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</row>
    <row r="13" spans="1:47" ht="24" customHeight="1" x14ac:dyDescent="0.35">
      <c r="A13" s="93">
        <f>IF(MASTER!E7="","",ROWS(MASTER!$E$2:E7))</f>
        <v>6</v>
      </c>
      <c r="B13" s="153" t="str">
        <f>" "&amp;MASTER!E7&amp;" "</f>
        <v xml:space="preserve"> 1032424 </v>
      </c>
      <c r="C13" s="93"/>
      <c r="D13" s="152" t="str">
        <f>" "&amp;MASTER!F7&amp;" "</f>
        <v xml:space="preserve"> SACHIN </v>
      </c>
      <c r="E13" s="152" t="str">
        <f>" "&amp;MASTER!G7&amp;" "</f>
        <v xml:space="preserve"> RAJENDER SINGH </v>
      </c>
      <c r="F13" s="93"/>
      <c r="G13" s="93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</row>
    <row r="14" spans="1:47" ht="24" customHeight="1" x14ac:dyDescent="0.35">
      <c r="A14" s="93">
        <f>IF(MASTER!E8="","",ROWS(MASTER!$E$2:E8))</f>
        <v>7</v>
      </c>
      <c r="B14" s="153" t="str">
        <f>" "&amp;MASTER!E8&amp;" "</f>
        <v xml:space="preserve"> 1032425 </v>
      </c>
      <c r="C14" s="93"/>
      <c r="D14" s="152" t="str">
        <f>" "&amp;MASTER!F8&amp;" "</f>
        <v xml:space="preserve">  </v>
      </c>
      <c r="E14" s="152" t="str">
        <f>" "&amp;MASTER!G8&amp;" "</f>
        <v xml:space="preserve">  </v>
      </c>
      <c r="F14" s="93"/>
      <c r="G14" s="93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</row>
    <row r="15" spans="1:47" ht="24" customHeight="1" x14ac:dyDescent="0.35">
      <c r="A15" s="93">
        <f>IF(MASTER!E9="","",ROWS(MASTER!$E$2:E9))</f>
        <v>8</v>
      </c>
      <c r="B15" s="153" t="str">
        <f>" "&amp;MASTER!E9&amp;" "</f>
        <v xml:space="preserve"> 1032426 </v>
      </c>
      <c r="C15" s="93"/>
      <c r="D15" s="152" t="str">
        <f>" "&amp;MASTER!F9&amp;" "</f>
        <v xml:space="preserve">  </v>
      </c>
      <c r="E15" s="152" t="str">
        <f>" "&amp;MASTER!G9&amp;" "</f>
        <v xml:space="preserve">  </v>
      </c>
      <c r="F15" s="93"/>
      <c r="G15" s="93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</row>
    <row r="16" spans="1:47" ht="24" customHeight="1" x14ac:dyDescent="0.35">
      <c r="A16" s="93">
        <f>IF(MASTER!E10="","",ROWS(MASTER!$E$2:E10))</f>
        <v>9</v>
      </c>
      <c r="B16" s="153" t="str">
        <f>" "&amp;MASTER!E10&amp;" "</f>
        <v xml:space="preserve"> 1032427 </v>
      </c>
      <c r="C16" s="93"/>
      <c r="D16" s="152" t="str">
        <f>" "&amp;MASTER!F10&amp;" "</f>
        <v xml:space="preserve">  </v>
      </c>
      <c r="E16" s="152" t="str">
        <f>" "&amp;MASTER!G10&amp;" "</f>
        <v xml:space="preserve">  </v>
      </c>
      <c r="F16" s="93"/>
      <c r="G16" s="93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</row>
    <row r="17" spans="1:47" ht="24" customHeight="1" x14ac:dyDescent="0.35">
      <c r="A17" s="93">
        <f>IF(MASTER!E11="","",ROWS(MASTER!$E$2:E11))</f>
        <v>10</v>
      </c>
      <c r="B17" s="153" t="str">
        <f>" "&amp;MASTER!E11&amp;" "</f>
        <v xml:space="preserve"> 1032428 </v>
      </c>
      <c r="C17" s="93"/>
      <c r="D17" s="152" t="str">
        <f>" "&amp;MASTER!F11&amp;" "</f>
        <v xml:space="preserve">  </v>
      </c>
      <c r="E17" s="152" t="str">
        <f>" "&amp;MASTER!G11&amp;" "</f>
        <v xml:space="preserve">  </v>
      </c>
      <c r="F17" s="93"/>
      <c r="G17" s="93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</row>
    <row r="18" spans="1:47" ht="24" customHeight="1" x14ac:dyDescent="0.35">
      <c r="A18" s="93">
        <f>IF(MASTER!E12="","",ROWS(MASTER!$E$2:E12))</f>
        <v>11</v>
      </c>
      <c r="B18" s="153" t="str">
        <f>" "&amp;MASTER!E12&amp;" "</f>
        <v xml:space="preserve"> 1032429 </v>
      </c>
      <c r="C18" s="93"/>
      <c r="D18" s="152" t="str">
        <f>" "&amp;MASTER!F12&amp;" "</f>
        <v xml:space="preserve">  </v>
      </c>
      <c r="E18" s="152" t="str">
        <f>" "&amp;MASTER!G12&amp;" "</f>
        <v xml:space="preserve">  </v>
      </c>
      <c r="F18" s="93"/>
      <c r="G18" s="93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</row>
    <row r="19" spans="1:47" ht="24" customHeight="1" x14ac:dyDescent="0.35">
      <c r="A19" s="93">
        <f>IF(MASTER!E13="","",ROWS(MASTER!$E$2:E13))</f>
        <v>12</v>
      </c>
      <c r="B19" s="153" t="str">
        <f>" "&amp;MASTER!E13&amp;" "</f>
        <v xml:space="preserve"> 1032430 </v>
      </c>
      <c r="C19" s="93"/>
      <c r="D19" s="152" t="str">
        <f>" "&amp;MASTER!F13&amp;" "</f>
        <v xml:space="preserve">  </v>
      </c>
      <c r="E19" s="152" t="str">
        <f>" "&amp;MASTER!G13&amp;" "</f>
        <v xml:space="preserve">  </v>
      </c>
      <c r="F19" s="93"/>
      <c r="G19" s="93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</row>
    <row r="20" spans="1:47" ht="24" customHeight="1" x14ac:dyDescent="0.35">
      <c r="A20" s="93">
        <f>IF(MASTER!E14="","",ROWS(MASTER!$E$2:E14))</f>
        <v>13</v>
      </c>
      <c r="B20" s="153" t="str">
        <f>" "&amp;MASTER!E14&amp;" "</f>
        <v xml:space="preserve"> 1032431 </v>
      </c>
      <c r="C20" s="93"/>
      <c r="D20" s="152" t="str">
        <f>" "&amp;MASTER!F14&amp;" "</f>
        <v xml:space="preserve">  </v>
      </c>
      <c r="E20" s="152" t="str">
        <f>" "&amp;MASTER!G14&amp;" "</f>
        <v xml:space="preserve">  </v>
      </c>
      <c r="F20" s="93"/>
      <c r="G20" s="93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</row>
    <row r="21" spans="1:47" ht="24" customHeight="1" x14ac:dyDescent="0.35">
      <c r="A21" s="93">
        <f>IF(MASTER!E15="","",ROWS(MASTER!$E$2:E15))</f>
        <v>14</v>
      </c>
      <c r="B21" s="153" t="str">
        <f>" "&amp;MASTER!E15&amp;" "</f>
        <v xml:space="preserve"> 1032432 </v>
      </c>
      <c r="C21" s="93"/>
      <c r="D21" s="152" t="str">
        <f>" "&amp;MASTER!F15&amp;" "</f>
        <v xml:space="preserve">  </v>
      </c>
      <c r="E21" s="152" t="str">
        <f>" "&amp;MASTER!G15&amp;" "</f>
        <v xml:space="preserve">  </v>
      </c>
      <c r="F21" s="93"/>
      <c r="G21" s="93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</row>
    <row r="22" spans="1:47" ht="24" customHeight="1" x14ac:dyDescent="0.35">
      <c r="A22" s="93">
        <f>IF(MASTER!E16="","",ROWS(MASTER!$E$2:E16))</f>
        <v>15</v>
      </c>
      <c r="B22" s="153" t="str">
        <f>" "&amp;MASTER!E16&amp;" "</f>
        <v xml:space="preserve"> 1032433 </v>
      </c>
      <c r="C22" s="93"/>
      <c r="D22" s="152" t="str">
        <f>" "&amp;MASTER!F16&amp;" "</f>
        <v xml:space="preserve">  </v>
      </c>
      <c r="E22" s="152" t="str">
        <f>" "&amp;MASTER!G16&amp;" "</f>
        <v xml:space="preserve">  </v>
      </c>
      <c r="F22" s="93"/>
      <c r="G22" s="93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</row>
    <row r="23" spans="1:47" ht="24" customHeight="1" x14ac:dyDescent="0.35">
      <c r="A23" s="93">
        <f>IF(MASTER!E17="","",ROWS(MASTER!$E$2:E17))</f>
        <v>16</v>
      </c>
      <c r="B23" s="153" t="str">
        <f>" "&amp;MASTER!E17&amp;" "</f>
        <v xml:space="preserve"> 1032434 </v>
      </c>
      <c r="C23" s="93"/>
      <c r="D23" s="152" t="str">
        <f>" "&amp;MASTER!F17&amp;" "</f>
        <v xml:space="preserve">  </v>
      </c>
      <c r="E23" s="152" t="str">
        <f>" "&amp;MASTER!G17&amp;" "</f>
        <v xml:space="preserve">  </v>
      </c>
      <c r="F23" s="93"/>
      <c r="G23" s="93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</row>
    <row r="24" spans="1:47" ht="24" customHeight="1" x14ac:dyDescent="0.35">
      <c r="A24" s="93">
        <f>IF(MASTER!E18="","",ROWS(MASTER!$E$2:E18))</f>
        <v>17</v>
      </c>
      <c r="B24" s="153" t="str">
        <f>" "&amp;MASTER!E18&amp;" "</f>
        <v xml:space="preserve"> 1032435 </v>
      </c>
      <c r="C24" s="93"/>
      <c r="D24" s="152" t="str">
        <f>" "&amp;MASTER!F18&amp;" "</f>
        <v xml:space="preserve">  </v>
      </c>
      <c r="E24" s="152" t="str">
        <f>" "&amp;MASTER!G18&amp;" "</f>
        <v xml:space="preserve">  </v>
      </c>
      <c r="F24" s="93"/>
      <c r="G24" s="93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</row>
    <row r="25" spans="1:47" ht="24" customHeight="1" x14ac:dyDescent="0.35">
      <c r="A25" s="93">
        <f>IF(MASTER!E19="","",ROWS(MASTER!$E$2:E19))</f>
        <v>18</v>
      </c>
      <c r="B25" s="153" t="str">
        <f>" "&amp;MASTER!E19&amp;" "</f>
        <v xml:space="preserve"> 1032436 </v>
      </c>
      <c r="C25" s="93"/>
      <c r="D25" s="152" t="str">
        <f>" "&amp;MASTER!F19&amp;" "</f>
        <v xml:space="preserve">  </v>
      </c>
      <c r="E25" s="152" t="str">
        <f>" "&amp;MASTER!G19&amp;" "</f>
        <v xml:space="preserve">  </v>
      </c>
      <c r="F25" s="93"/>
      <c r="G25" s="93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</row>
    <row r="26" spans="1:47" ht="24" customHeight="1" x14ac:dyDescent="0.35">
      <c r="A26" s="93">
        <f>IF(MASTER!E20="","",ROWS(MASTER!$E$2:E20))</f>
        <v>19</v>
      </c>
      <c r="B26" s="153" t="str">
        <f>" "&amp;MASTER!E20&amp;" "</f>
        <v xml:space="preserve"> 1032437 </v>
      </c>
      <c r="C26" s="93"/>
      <c r="D26" s="152" t="str">
        <f>" "&amp;MASTER!F20&amp;" "</f>
        <v xml:space="preserve">  </v>
      </c>
      <c r="E26" s="152" t="str">
        <f>" "&amp;MASTER!G20&amp;" "</f>
        <v xml:space="preserve">  </v>
      </c>
      <c r="F26" s="93"/>
      <c r="G26" s="93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</row>
    <row r="27" spans="1:47" ht="24" customHeight="1" x14ac:dyDescent="0.35">
      <c r="A27" s="93">
        <f>IF(MASTER!E21="","",ROWS(MASTER!$E$2:E21))</f>
        <v>20</v>
      </c>
      <c r="B27" s="153" t="str">
        <f>" "&amp;MASTER!E21&amp;" "</f>
        <v xml:space="preserve"> 1032438 </v>
      </c>
      <c r="C27" s="93"/>
      <c r="D27" s="152" t="str">
        <f>" "&amp;MASTER!F21&amp;" "</f>
        <v xml:space="preserve">  </v>
      </c>
      <c r="E27" s="152" t="str">
        <f>" "&amp;MASTER!G21&amp;" "</f>
        <v xml:space="preserve">  </v>
      </c>
      <c r="F27" s="93"/>
      <c r="G27" s="93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</row>
    <row r="28" spans="1:47" ht="24" customHeight="1" x14ac:dyDescent="0.35">
      <c r="A28" s="93">
        <f>IF(MASTER!E22="","",ROWS(MASTER!$E$2:E22))</f>
        <v>21</v>
      </c>
      <c r="B28" s="153" t="str">
        <f>" "&amp;MASTER!E22&amp;" "</f>
        <v xml:space="preserve"> 1032439 </v>
      </c>
      <c r="C28" s="93"/>
      <c r="D28" s="152" t="str">
        <f>" "&amp;MASTER!F22&amp;" "</f>
        <v xml:space="preserve">  </v>
      </c>
      <c r="E28" s="152" t="str">
        <f>" "&amp;MASTER!G22&amp;" "</f>
        <v xml:space="preserve">  </v>
      </c>
      <c r="F28" s="93"/>
      <c r="G28" s="93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</row>
    <row r="29" spans="1:47" ht="24" customHeight="1" x14ac:dyDescent="0.35">
      <c r="A29" s="93">
        <f>IF(MASTER!E23="","",ROWS(MASTER!$E$2:E23))</f>
        <v>22</v>
      </c>
      <c r="B29" s="153" t="str">
        <f>" "&amp;MASTER!E23&amp;" "</f>
        <v xml:space="preserve"> 1032440 </v>
      </c>
      <c r="C29" s="93"/>
      <c r="D29" s="152" t="str">
        <f>" "&amp;MASTER!F23&amp;" "</f>
        <v xml:space="preserve">  </v>
      </c>
      <c r="E29" s="152" t="str">
        <f>" "&amp;MASTER!G23&amp;" "</f>
        <v xml:space="preserve">  </v>
      </c>
      <c r="F29" s="93"/>
      <c r="G29" s="93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</row>
    <row r="30" spans="1:47" ht="24" customHeight="1" x14ac:dyDescent="0.35">
      <c r="A30" s="93">
        <f>IF(MASTER!E24="","",ROWS(MASTER!$E$2:E24))</f>
        <v>23</v>
      </c>
      <c r="B30" s="153" t="str">
        <f>" "&amp;MASTER!E24&amp;" "</f>
        <v xml:space="preserve"> 1032441 </v>
      </c>
      <c r="C30" s="93"/>
      <c r="D30" s="152" t="str">
        <f>" "&amp;MASTER!F24&amp;" "</f>
        <v xml:space="preserve">  </v>
      </c>
      <c r="E30" s="152" t="str">
        <f>" "&amp;MASTER!G24&amp;" "</f>
        <v xml:space="preserve">  </v>
      </c>
      <c r="F30" s="93"/>
      <c r="G30" s="93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</row>
    <row r="31" spans="1:47" ht="24" customHeight="1" x14ac:dyDescent="0.35">
      <c r="A31" s="93">
        <f>IF(MASTER!E25="","",ROWS(MASTER!$E$2:E25))</f>
        <v>24</v>
      </c>
      <c r="B31" s="153" t="str">
        <f>" "&amp;MASTER!E25&amp;" "</f>
        <v xml:space="preserve"> 1032442 </v>
      </c>
      <c r="C31" s="93"/>
      <c r="D31" s="152" t="str">
        <f>" "&amp;MASTER!F25&amp;" "</f>
        <v xml:space="preserve">  </v>
      </c>
      <c r="E31" s="152" t="str">
        <f>" "&amp;MASTER!G25&amp;" "</f>
        <v xml:space="preserve">  </v>
      </c>
      <c r="F31" s="93"/>
      <c r="G31" s="93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</row>
    <row r="32" spans="1:47" ht="24" customHeight="1" x14ac:dyDescent="0.35">
      <c r="A32" s="93">
        <f>IF(MASTER!E26="","",ROWS(MASTER!$E$2:E26))</f>
        <v>25</v>
      </c>
      <c r="B32" s="153" t="str">
        <f>" "&amp;MASTER!E26&amp;" "</f>
        <v xml:space="preserve"> 1032443 </v>
      </c>
      <c r="C32" s="93"/>
      <c r="D32" s="152" t="str">
        <f>" "&amp;MASTER!F26&amp;" "</f>
        <v xml:space="preserve">  </v>
      </c>
      <c r="E32" s="152" t="str">
        <f>" "&amp;MASTER!G26&amp;" "</f>
        <v xml:space="preserve">  </v>
      </c>
      <c r="F32" s="93"/>
      <c r="G32" s="93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</row>
    <row r="33" spans="1:47" ht="73.5" customHeight="1" x14ac:dyDescent="0.35">
      <c r="A33" s="247" t="s">
        <v>321</v>
      </c>
      <c r="B33" s="247"/>
      <c r="C33" s="247"/>
      <c r="D33" s="247"/>
      <c r="E33" s="247"/>
      <c r="F33" s="247"/>
      <c r="G33" s="247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</row>
    <row r="34" spans="1:47" ht="27" customHeight="1" x14ac:dyDescent="0.35">
      <c r="A34" s="240" t="s">
        <v>274</v>
      </c>
      <c r="B34" s="240"/>
      <c r="C34" s="195"/>
      <c r="D34" s="194"/>
      <c r="F34" s="240" t="s">
        <v>122</v>
      </c>
      <c r="G34" s="240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</row>
    <row r="35" spans="1:47" x14ac:dyDescent="0.35"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</row>
    <row r="36" spans="1:47" x14ac:dyDescent="0.35"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</row>
    <row r="37" spans="1:47" x14ac:dyDescent="0.35"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</row>
    <row r="38" spans="1:47" x14ac:dyDescent="0.35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</row>
    <row r="39" spans="1:47" x14ac:dyDescent="0.35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</row>
    <row r="40" spans="1:47" x14ac:dyDescent="0.35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</row>
    <row r="41" spans="1:47" x14ac:dyDescent="0.35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</row>
    <row r="42" spans="1:47" x14ac:dyDescent="0.35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</row>
    <row r="43" spans="1:47" x14ac:dyDescent="0.35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</row>
    <row r="44" spans="1:47" x14ac:dyDescent="0.35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</row>
    <row r="45" spans="1:47" x14ac:dyDescent="0.35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</row>
    <row r="46" spans="1:47" x14ac:dyDescent="0.35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</row>
    <row r="47" spans="1:47" x14ac:dyDescent="0.35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</row>
    <row r="48" spans="1:47" x14ac:dyDescent="0.35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</row>
    <row r="49" spans="1:47" x14ac:dyDescent="0.35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</row>
    <row r="50" spans="1:47" x14ac:dyDescent="0.35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</row>
    <row r="51" spans="1:47" x14ac:dyDescent="0.35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</row>
    <row r="52" spans="1:47" x14ac:dyDescent="0.35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</row>
    <row r="53" spans="1:47" x14ac:dyDescent="0.35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</row>
    <row r="54" spans="1:47" x14ac:dyDescent="0.35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</row>
    <row r="55" spans="1:47" x14ac:dyDescent="0.35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</row>
    <row r="56" spans="1:47" x14ac:dyDescent="0.35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</row>
    <row r="57" spans="1:47" x14ac:dyDescent="0.35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</row>
    <row r="58" spans="1:47" x14ac:dyDescent="0.35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</row>
    <row r="59" spans="1:47" x14ac:dyDescent="0.35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</row>
    <row r="60" spans="1:47" x14ac:dyDescent="0.35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</row>
    <row r="61" spans="1:47" x14ac:dyDescent="0.35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</row>
    <row r="62" spans="1:47" x14ac:dyDescent="0.35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</row>
    <row r="63" spans="1:47" x14ac:dyDescent="0.3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</row>
    <row r="64" spans="1:47" x14ac:dyDescent="0.35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</row>
    <row r="65" spans="1:47" x14ac:dyDescent="0.35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</row>
    <row r="66" spans="1:47" x14ac:dyDescent="0.35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</row>
    <row r="67" spans="1:47" x14ac:dyDescent="0.35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</row>
    <row r="68" spans="1:47" x14ac:dyDescent="0.35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</row>
    <row r="69" spans="1:47" x14ac:dyDescent="0.35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</row>
    <row r="70" spans="1:47" x14ac:dyDescent="0.3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</row>
    <row r="71" spans="1:47" x14ac:dyDescent="0.35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</row>
    <row r="72" spans="1:47" x14ac:dyDescent="0.35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</row>
    <row r="73" spans="1:47" x14ac:dyDescent="0.3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</row>
    <row r="74" spans="1:47" x14ac:dyDescent="0.35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</row>
    <row r="75" spans="1:47" x14ac:dyDescent="0.35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</row>
    <row r="76" spans="1:47" x14ac:dyDescent="0.35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</row>
    <row r="77" spans="1:47" x14ac:dyDescent="0.35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</row>
    <row r="78" spans="1:47" x14ac:dyDescent="0.35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</row>
    <row r="79" spans="1:47" x14ac:dyDescent="0.35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</row>
    <row r="80" spans="1:47" x14ac:dyDescent="0.35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</row>
    <row r="81" spans="1:44" x14ac:dyDescent="0.35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</row>
    <row r="82" spans="1:44" x14ac:dyDescent="0.35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</row>
    <row r="83" spans="1:44" x14ac:dyDescent="0.35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</row>
    <row r="84" spans="1:44" x14ac:dyDescent="0.35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</row>
    <row r="85" spans="1:44" x14ac:dyDescent="0.35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</row>
    <row r="86" spans="1:44" x14ac:dyDescent="0.35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</row>
    <row r="87" spans="1:44" x14ac:dyDescent="0.35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</row>
    <row r="88" spans="1:44" x14ac:dyDescent="0.35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</row>
    <row r="89" spans="1:44" x14ac:dyDescent="0.35">
      <c r="A89" s="84"/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</row>
    <row r="90" spans="1:44" x14ac:dyDescent="0.35">
      <c r="A90" s="84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</row>
    <row r="91" spans="1:44" x14ac:dyDescent="0.35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</row>
    <row r="92" spans="1:44" x14ac:dyDescent="0.35">
      <c r="A92" s="84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</row>
    <row r="93" spans="1:44" x14ac:dyDescent="0.35">
      <c r="A93" s="84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</row>
    <row r="94" spans="1:44" x14ac:dyDescent="0.35">
      <c r="A94" s="84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</row>
    <row r="95" spans="1:44" x14ac:dyDescent="0.35">
      <c r="A95" s="84"/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</row>
    <row r="96" spans="1:44" x14ac:dyDescent="0.35">
      <c r="A96" s="84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</row>
    <row r="97" spans="1:44" x14ac:dyDescent="0.35">
      <c r="A97" s="84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</row>
    <row r="98" spans="1:44" x14ac:dyDescent="0.35">
      <c r="A98" s="84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</row>
    <row r="99" spans="1:44" x14ac:dyDescent="0.35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</row>
    <row r="100" spans="1:44" x14ac:dyDescent="0.35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</row>
    <row r="101" spans="1:44" x14ac:dyDescent="0.35">
      <c r="A101" s="84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</row>
    <row r="102" spans="1:44" x14ac:dyDescent="0.35">
      <c r="A102" s="84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</row>
    <row r="103" spans="1:44" x14ac:dyDescent="0.35">
      <c r="A103" s="84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</row>
    <row r="104" spans="1:44" x14ac:dyDescent="0.35">
      <c r="A104" s="84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</row>
    <row r="105" spans="1:44" x14ac:dyDescent="0.35">
      <c r="A105" s="84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</row>
    <row r="106" spans="1:44" x14ac:dyDescent="0.35">
      <c r="A106" s="84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</row>
    <row r="107" spans="1:44" x14ac:dyDescent="0.35">
      <c r="A107" s="84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</row>
  </sheetData>
  <sheetProtection algorithmName="SHA-512" hashValue="PLE+Xn9w8JJydpM6fqrFItdsoeQsh0deydGGr1qXz+21jVZUPWqoxi62h4A6mfieaIHOcub03IKf/36jC7m+mA==" saltValue="ud9P0sPgVLBZrn8kt0no/A==" spinCount="100000" sheet="1" formatCells="0" formatColumns="0"/>
  <mergeCells count="10">
    <mergeCell ref="F34:G34"/>
    <mergeCell ref="A1:G1"/>
    <mergeCell ref="A2:G2"/>
    <mergeCell ref="A3:G3"/>
    <mergeCell ref="B5:C5"/>
    <mergeCell ref="D6:E6"/>
    <mergeCell ref="A4:D4"/>
    <mergeCell ref="F5:G5"/>
    <mergeCell ref="A34:B34"/>
    <mergeCell ref="A33:G33"/>
  </mergeCells>
  <conditionalFormatting sqref="A8:G32">
    <cfRule type="expression" dxfId="11" priority="1">
      <formula>$A8&lt;&gt;""</formula>
    </cfRule>
  </conditionalFormatting>
  <pageMargins left="0.39370078740157499" right="0.39370078740157499" top="0.39370078740157499" bottom="0.39370078740157499" header="0" footer="0"/>
  <pageSetup paperSize="9" scale="83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89999084444715716"/>
  </sheetPr>
  <dimension ref="A1:J40"/>
  <sheetViews>
    <sheetView view="pageBreakPreview" zoomScaleNormal="100" zoomScaleSheetLayoutView="100" workbookViewId="0">
      <selection sqref="A1:J1"/>
    </sheetView>
  </sheetViews>
  <sheetFormatPr defaultColWidth="9.1796875" defaultRowHeight="20.149999999999999" customHeight="1" x14ac:dyDescent="0.3"/>
  <cols>
    <col min="1" max="1" width="5.6328125" style="12" customWidth="1"/>
    <col min="2" max="2" width="13.54296875" style="12" customWidth="1"/>
    <col min="3" max="6" width="10.6328125" style="12" customWidth="1"/>
    <col min="7" max="7" width="11.36328125" style="12" customWidth="1"/>
    <col min="8" max="8" width="9.90625" style="90" customWidth="1"/>
    <col min="9" max="9" width="11.7265625" style="12" customWidth="1"/>
    <col min="10" max="10" width="11.26953125" style="12" customWidth="1"/>
    <col min="11" max="16384" width="9.1796875" style="5"/>
  </cols>
  <sheetData>
    <row r="1" spans="1:10" ht="26.25" customHeight="1" x14ac:dyDescent="0.3">
      <c r="A1" s="249" t="s">
        <v>0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ht="24" customHeight="1" x14ac:dyDescent="0.35">
      <c r="A2" s="250" t="str">
        <f>MASTER!A13</f>
        <v>SENIOR SECONDARY PRACTICAL EXAMINATION - 2026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0" ht="24" customHeight="1" x14ac:dyDescent="0.3">
      <c r="A3" s="251" t="s">
        <v>1</v>
      </c>
      <c r="B3" s="251"/>
      <c r="C3" s="251"/>
      <c r="D3" s="251"/>
      <c r="E3" s="251"/>
      <c r="F3" s="251"/>
      <c r="G3" s="251"/>
      <c r="H3" s="251"/>
      <c r="I3" s="251"/>
      <c r="J3" s="251"/>
    </row>
    <row r="4" spans="1:10" ht="25" customHeight="1" x14ac:dyDescent="0.3">
      <c r="A4" s="252" t="s">
        <v>18</v>
      </c>
      <c r="B4" s="252"/>
      <c r="C4" s="246" t="str">
        <f>MASTER!$A$4</f>
        <v xml:space="preserve">GOVT.SR.SEC.SCH., BUGIA SRI VIJAYNAGAR , GANGANAGAR   </v>
      </c>
      <c r="D4" s="246"/>
      <c r="E4" s="246"/>
      <c r="F4" s="246"/>
      <c r="G4" s="246"/>
      <c r="H4" s="109"/>
      <c r="I4" s="6" t="s">
        <v>142</v>
      </c>
      <c r="J4" s="7">
        <f>MASTER!$A$6</f>
        <v>1240901</v>
      </c>
    </row>
    <row r="5" spans="1:10" s="9" customFormat="1" ht="21.75" customHeight="1" x14ac:dyDescent="0.3">
      <c r="A5" s="253" t="s">
        <v>19</v>
      </c>
      <c r="B5" s="253"/>
      <c r="C5" s="142" t="str">
        <f>" "&amp;MASTER!B12&amp;" "</f>
        <v xml:space="preserve"> 1 </v>
      </c>
      <c r="D5" s="254" t="s">
        <v>20</v>
      </c>
      <c r="E5" s="254"/>
      <c r="F5" s="254"/>
      <c r="G5" s="8" t="str">
        <f>TEXT(" "&amp;MASTER!B10&amp;" ","DD-MM-YY")</f>
        <v xml:space="preserve"> 01.01.2026 </v>
      </c>
      <c r="H5" s="8"/>
      <c r="I5" s="255" t="str">
        <f>" "&amp;MASTER!B11&amp;" "</f>
        <v xml:space="preserve"> 10.00AM TO 1.00PM </v>
      </c>
      <c r="J5" s="255"/>
    </row>
    <row r="6" spans="1:10" s="9" customFormat="1" ht="21.75" customHeight="1" x14ac:dyDescent="0.3">
      <c r="A6" s="258" t="s">
        <v>22</v>
      </c>
      <c r="B6" s="258"/>
      <c r="C6" s="258"/>
      <c r="D6" s="258"/>
      <c r="E6" s="258"/>
      <c r="F6" s="258"/>
      <c r="G6" s="258"/>
      <c r="H6" s="258"/>
      <c r="I6" s="258"/>
      <c r="J6" s="258"/>
    </row>
    <row r="7" spans="1:10" s="9" customFormat="1" ht="32.5" customHeight="1" x14ac:dyDescent="0.3">
      <c r="A7" s="248" t="s">
        <v>3</v>
      </c>
      <c r="B7" s="248" t="s">
        <v>4</v>
      </c>
      <c r="C7" s="260" t="s">
        <v>5</v>
      </c>
      <c r="D7" s="248" t="s">
        <v>212</v>
      </c>
      <c r="E7" s="248"/>
      <c r="F7" s="248"/>
      <c r="G7" s="248" t="s">
        <v>225</v>
      </c>
      <c r="H7" s="248" t="s">
        <v>9</v>
      </c>
      <c r="I7" s="248" t="s">
        <v>10</v>
      </c>
      <c r="J7" s="248" t="s">
        <v>8</v>
      </c>
    </row>
    <row r="8" spans="1:10" s="9" customFormat="1" ht="20.149999999999999" customHeight="1" x14ac:dyDescent="0.3">
      <c r="A8" s="248"/>
      <c r="B8" s="248"/>
      <c r="C8" s="261"/>
      <c r="D8" s="205" t="s">
        <v>6</v>
      </c>
      <c r="E8" s="205" t="s">
        <v>7</v>
      </c>
      <c r="F8" s="205" t="s">
        <v>211</v>
      </c>
      <c r="G8" s="248"/>
      <c r="H8" s="248"/>
      <c r="I8" s="248"/>
      <c r="J8" s="248"/>
    </row>
    <row r="9" spans="1:10" ht="13.5" customHeight="1" x14ac:dyDescent="0.3">
      <c r="A9" s="248"/>
      <c r="B9" s="205" t="s">
        <v>11</v>
      </c>
      <c r="C9" s="205">
        <v>10</v>
      </c>
      <c r="D9" s="205">
        <v>4</v>
      </c>
      <c r="E9" s="205">
        <v>4</v>
      </c>
      <c r="F9" s="205">
        <v>8</v>
      </c>
      <c r="G9" s="205">
        <v>4</v>
      </c>
      <c r="H9" s="205">
        <v>4</v>
      </c>
      <c r="I9" s="205">
        <v>4</v>
      </c>
      <c r="J9" s="205">
        <f>SUM(C9,F9:I9)</f>
        <v>30</v>
      </c>
    </row>
    <row r="10" spans="1:10" ht="15" customHeight="1" x14ac:dyDescent="0.3">
      <c r="A10" s="94">
        <v>1</v>
      </c>
      <c r="B10" s="94">
        <v>2</v>
      </c>
      <c r="C10" s="94">
        <v>3</v>
      </c>
      <c r="D10" s="94">
        <v>4</v>
      </c>
      <c r="E10" s="94">
        <v>5</v>
      </c>
      <c r="F10" s="94">
        <v>6</v>
      </c>
      <c r="G10" s="94">
        <v>7</v>
      </c>
      <c r="H10" s="94">
        <v>8</v>
      </c>
      <c r="I10" s="94">
        <v>9</v>
      </c>
      <c r="J10" s="110">
        <v>10</v>
      </c>
    </row>
    <row r="11" spans="1:10" ht="20.149999999999999" customHeight="1" x14ac:dyDescent="0.3">
      <c r="A11" s="86">
        <f>IF(MASTER!E2="","",ROWS(MASTER!$E$2:E2))</f>
        <v>1</v>
      </c>
      <c r="B11" s="86" t="str">
        <f>IF('Attendance Sheet'!B8="","",'Attendance Sheet'!B8)</f>
        <v xml:space="preserve"> 1032419 </v>
      </c>
      <c r="C11" s="86"/>
      <c r="D11" s="86"/>
      <c r="E11" s="91"/>
      <c r="F11" s="127" t="str">
        <f>IF(D11="","",SUM(D11:E11))</f>
        <v/>
      </c>
      <c r="G11" s="86"/>
      <c r="H11" s="91"/>
      <c r="I11" s="86"/>
      <c r="J11" s="86" t="str">
        <f>IF(C11="","",SUM(E11,F11:I11))</f>
        <v/>
      </c>
    </row>
    <row r="12" spans="1:10" ht="20.149999999999999" customHeight="1" x14ac:dyDescent="0.3">
      <c r="A12" s="86">
        <f>IF(MASTER!E3="","",ROWS(MASTER!$E$2:E3))</f>
        <v>2</v>
      </c>
      <c r="B12" s="86" t="str">
        <f>IF('Attendance Sheet'!B9="","",'Attendance Sheet'!B9)</f>
        <v xml:space="preserve"> 1032420 </v>
      </c>
      <c r="C12" s="86"/>
      <c r="D12" s="86"/>
      <c r="E12" s="91"/>
      <c r="F12" s="127" t="str">
        <f t="shared" ref="F12:F35" si="0">IF(D12="","",SUM(D12:E12))</f>
        <v/>
      </c>
      <c r="G12" s="86"/>
      <c r="H12" s="91"/>
      <c r="I12" s="86"/>
      <c r="J12" s="91" t="str">
        <f t="shared" ref="J12:J35" si="1">IF(C12="","",SUM(E12,F12:I12))</f>
        <v/>
      </c>
    </row>
    <row r="13" spans="1:10" ht="20.149999999999999" customHeight="1" x14ac:dyDescent="0.3">
      <c r="A13" s="86">
        <f>IF(MASTER!E4="","",ROWS(MASTER!$E$2:E4))</f>
        <v>3</v>
      </c>
      <c r="B13" s="86" t="str">
        <f>IF('Attendance Sheet'!B10="","",'Attendance Sheet'!B10)</f>
        <v xml:space="preserve"> 1032421 </v>
      </c>
      <c r="C13" s="86"/>
      <c r="D13" s="86"/>
      <c r="E13" s="91"/>
      <c r="F13" s="127" t="str">
        <f t="shared" si="0"/>
        <v/>
      </c>
      <c r="G13" s="86"/>
      <c r="H13" s="91"/>
      <c r="I13" s="86"/>
      <c r="J13" s="91" t="str">
        <f t="shared" si="1"/>
        <v/>
      </c>
    </row>
    <row r="14" spans="1:10" ht="20.149999999999999" customHeight="1" x14ac:dyDescent="0.3">
      <c r="A14" s="86">
        <f>IF(MASTER!E5="","",ROWS(MASTER!$E$2:E5))</f>
        <v>4</v>
      </c>
      <c r="B14" s="86" t="str">
        <f>IF('Attendance Sheet'!B11="","",'Attendance Sheet'!B11)</f>
        <v xml:space="preserve"> 1032422 </v>
      </c>
      <c r="C14" s="86"/>
      <c r="D14" s="86"/>
      <c r="E14" s="91"/>
      <c r="F14" s="127" t="str">
        <f t="shared" si="0"/>
        <v/>
      </c>
      <c r="G14" s="86"/>
      <c r="H14" s="91"/>
      <c r="I14" s="86"/>
      <c r="J14" s="91" t="str">
        <f t="shared" si="1"/>
        <v/>
      </c>
    </row>
    <row r="15" spans="1:10" ht="20.149999999999999" customHeight="1" x14ac:dyDescent="0.3">
      <c r="A15" s="86">
        <f>IF(MASTER!E6="","",ROWS(MASTER!$E$2:E6))</f>
        <v>5</v>
      </c>
      <c r="B15" s="86" t="str">
        <f>IF('Attendance Sheet'!B12="","",'Attendance Sheet'!B12)</f>
        <v xml:space="preserve"> 1032423 </v>
      </c>
      <c r="C15" s="86"/>
      <c r="D15" s="86"/>
      <c r="E15" s="91"/>
      <c r="F15" s="127" t="str">
        <f t="shared" si="0"/>
        <v/>
      </c>
      <c r="G15" s="86"/>
      <c r="H15" s="91"/>
      <c r="I15" s="86"/>
      <c r="J15" s="91" t="str">
        <f t="shared" si="1"/>
        <v/>
      </c>
    </row>
    <row r="16" spans="1:10" ht="20.149999999999999" customHeight="1" x14ac:dyDescent="0.3">
      <c r="A16" s="86">
        <f>IF(MASTER!E7="","",ROWS(MASTER!$E$2:E7))</f>
        <v>6</v>
      </c>
      <c r="B16" s="86" t="str">
        <f>IF('Attendance Sheet'!B13="","",'Attendance Sheet'!B13)</f>
        <v xml:space="preserve"> 1032424 </v>
      </c>
      <c r="C16" s="86"/>
      <c r="D16" s="86"/>
      <c r="E16" s="91"/>
      <c r="F16" s="127" t="str">
        <f t="shared" si="0"/>
        <v/>
      </c>
      <c r="G16" s="86"/>
      <c r="H16" s="91"/>
      <c r="I16" s="86"/>
      <c r="J16" s="91" t="str">
        <f t="shared" si="1"/>
        <v/>
      </c>
    </row>
    <row r="17" spans="1:10" ht="20.149999999999999" customHeight="1" x14ac:dyDescent="0.3">
      <c r="A17" s="86">
        <f>IF(MASTER!E8="","",ROWS(MASTER!$E$2:E8))</f>
        <v>7</v>
      </c>
      <c r="B17" s="86" t="str">
        <f>IF('Attendance Sheet'!B14="","",'Attendance Sheet'!B14)</f>
        <v xml:space="preserve"> 1032425 </v>
      </c>
      <c r="C17" s="86"/>
      <c r="D17" s="86"/>
      <c r="E17" s="91"/>
      <c r="F17" s="127" t="str">
        <f t="shared" si="0"/>
        <v/>
      </c>
      <c r="G17" s="86"/>
      <c r="H17" s="91"/>
      <c r="I17" s="86"/>
      <c r="J17" s="91" t="str">
        <f t="shared" si="1"/>
        <v/>
      </c>
    </row>
    <row r="18" spans="1:10" ht="20.149999999999999" customHeight="1" x14ac:dyDescent="0.3">
      <c r="A18" s="86">
        <f>IF(MASTER!E9="","",ROWS(MASTER!$E$2:E9))</f>
        <v>8</v>
      </c>
      <c r="B18" s="86" t="str">
        <f>IF('Attendance Sheet'!B15="","",'Attendance Sheet'!B15)</f>
        <v xml:space="preserve"> 1032426 </v>
      </c>
      <c r="C18" s="86"/>
      <c r="D18" s="86"/>
      <c r="E18" s="91"/>
      <c r="F18" s="127" t="str">
        <f t="shared" si="0"/>
        <v/>
      </c>
      <c r="G18" s="86"/>
      <c r="H18" s="91"/>
      <c r="I18" s="86"/>
      <c r="J18" s="91" t="str">
        <f t="shared" si="1"/>
        <v/>
      </c>
    </row>
    <row r="19" spans="1:10" ht="20.149999999999999" customHeight="1" x14ac:dyDescent="0.3">
      <c r="A19" s="86">
        <f>IF(MASTER!E10="","",ROWS(MASTER!$E$2:E10))</f>
        <v>9</v>
      </c>
      <c r="B19" s="86" t="str">
        <f>IF('Attendance Sheet'!B16="","",'Attendance Sheet'!B16)</f>
        <v xml:space="preserve"> 1032427 </v>
      </c>
      <c r="C19" s="86"/>
      <c r="D19" s="86"/>
      <c r="E19" s="91"/>
      <c r="F19" s="127" t="str">
        <f t="shared" si="0"/>
        <v/>
      </c>
      <c r="G19" s="86"/>
      <c r="H19" s="91"/>
      <c r="I19" s="86"/>
      <c r="J19" s="91" t="str">
        <f t="shared" si="1"/>
        <v/>
      </c>
    </row>
    <row r="20" spans="1:10" ht="20.149999999999999" customHeight="1" x14ac:dyDescent="0.3">
      <c r="A20" s="86">
        <f>IF(MASTER!E11="","",ROWS(MASTER!$E$2:E11))</f>
        <v>10</v>
      </c>
      <c r="B20" s="86" t="str">
        <f>IF('Attendance Sheet'!B17="","",'Attendance Sheet'!B17)</f>
        <v xml:space="preserve"> 1032428 </v>
      </c>
      <c r="C20" s="86"/>
      <c r="D20" s="86"/>
      <c r="E20" s="91"/>
      <c r="F20" s="127" t="str">
        <f t="shared" si="0"/>
        <v/>
      </c>
      <c r="G20" s="86"/>
      <c r="H20" s="91"/>
      <c r="I20" s="86"/>
      <c r="J20" s="91" t="str">
        <f t="shared" si="1"/>
        <v/>
      </c>
    </row>
    <row r="21" spans="1:10" ht="20.149999999999999" customHeight="1" x14ac:dyDescent="0.3">
      <c r="A21" s="86">
        <f>IF(MASTER!E12="","",ROWS(MASTER!$E$2:E12))</f>
        <v>11</v>
      </c>
      <c r="B21" s="86" t="str">
        <f>IF('Attendance Sheet'!B18="","",'Attendance Sheet'!B18)</f>
        <v xml:space="preserve"> 1032429 </v>
      </c>
      <c r="C21" s="86"/>
      <c r="D21" s="86"/>
      <c r="E21" s="91"/>
      <c r="F21" s="127" t="str">
        <f t="shared" si="0"/>
        <v/>
      </c>
      <c r="G21" s="86"/>
      <c r="H21" s="91"/>
      <c r="I21" s="86"/>
      <c r="J21" s="91" t="str">
        <f t="shared" si="1"/>
        <v/>
      </c>
    </row>
    <row r="22" spans="1:10" ht="20.149999999999999" customHeight="1" x14ac:dyDescent="0.3">
      <c r="A22" s="86">
        <f>IF(MASTER!E13="","",ROWS(MASTER!$E$2:E13))</f>
        <v>12</v>
      </c>
      <c r="B22" s="86" t="str">
        <f>IF('Attendance Sheet'!B19="","",'Attendance Sheet'!B19)</f>
        <v xml:space="preserve"> 1032430 </v>
      </c>
      <c r="C22" s="86"/>
      <c r="D22" s="86"/>
      <c r="E22" s="91"/>
      <c r="F22" s="127" t="str">
        <f t="shared" si="0"/>
        <v/>
      </c>
      <c r="G22" s="86"/>
      <c r="H22" s="91"/>
      <c r="I22" s="86"/>
      <c r="J22" s="91" t="str">
        <f t="shared" si="1"/>
        <v/>
      </c>
    </row>
    <row r="23" spans="1:10" ht="20.149999999999999" customHeight="1" x14ac:dyDescent="0.3">
      <c r="A23" s="86">
        <f>IF(MASTER!E14="","",ROWS(MASTER!$E$2:E14))</f>
        <v>13</v>
      </c>
      <c r="B23" s="86" t="str">
        <f>IF('Attendance Sheet'!B20="","",'Attendance Sheet'!B20)</f>
        <v xml:space="preserve"> 1032431 </v>
      </c>
      <c r="C23" s="86"/>
      <c r="D23" s="86"/>
      <c r="E23" s="91"/>
      <c r="F23" s="127" t="str">
        <f t="shared" si="0"/>
        <v/>
      </c>
      <c r="G23" s="86"/>
      <c r="H23" s="91"/>
      <c r="I23" s="86"/>
      <c r="J23" s="91" t="str">
        <f t="shared" si="1"/>
        <v/>
      </c>
    </row>
    <row r="24" spans="1:10" ht="20.149999999999999" customHeight="1" x14ac:dyDescent="0.3">
      <c r="A24" s="86">
        <f>IF(MASTER!E15="","",ROWS(MASTER!$E$2:E15))</f>
        <v>14</v>
      </c>
      <c r="B24" s="86" t="str">
        <f>IF('Attendance Sheet'!B21="","",'Attendance Sheet'!B21)</f>
        <v xml:space="preserve"> 1032432 </v>
      </c>
      <c r="C24" s="86"/>
      <c r="D24" s="86"/>
      <c r="E24" s="91"/>
      <c r="F24" s="127" t="str">
        <f t="shared" si="0"/>
        <v/>
      </c>
      <c r="G24" s="86"/>
      <c r="H24" s="91"/>
      <c r="I24" s="86"/>
      <c r="J24" s="91" t="str">
        <f t="shared" si="1"/>
        <v/>
      </c>
    </row>
    <row r="25" spans="1:10" ht="20.149999999999999" customHeight="1" x14ac:dyDescent="0.3">
      <c r="A25" s="86">
        <f>IF(MASTER!E16="","",ROWS(MASTER!$E$2:E16))</f>
        <v>15</v>
      </c>
      <c r="B25" s="86" t="str">
        <f>IF('Attendance Sheet'!B22="","",'Attendance Sheet'!B22)</f>
        <v xml:space="preserve"> 1032433 </v>
      </c>
      <c r="C25" s="86"/>
      <c r="D25" s="86"/>
      <c r="E25" s="91"/>
      <c r="F25" s="127" t="str">
        <f t="shared" si="0"/>
        <v/>
      </c>
      <c r="G25" s="86"/>
      <c r="H25" s="91"/>
      <c r="I25" s="86"/>
      <c r="J25" s="91" t="str">
        <f t="shared" si="1"/>
        <v/>
      </c>
    </row>
    <row r="26" spans="1:10" ht="20.149999999999999" customHeight="1" x14ac:dyDescent="0.3">
      <c r="A26" s="86">
        <f>IF(MASTER!E17="","",ROWS(MASTER!$E$2:E17))</f>
        <v>16</v>
      </c>
      <c r="B26" s="86" t="str">
        <f>IF('Attendance Sheet'!B23="","",'Attendance Sheet'!B23)</f>
        <v xml:space="preserve"> 1032434 </v>
      </c>
      <c r="C26" s="86"/>
      <c r="D26" s="86"/>
      <c r="E26" s="91"/>
      <c r="F26" s="127" t="str">
        <f t="shared" si="0"/>
        <v/>
      </c>
      <c r="G26" s="86"/>
      <c r="H26" s="91"/>
      <c r="I26" s="86"/>
      <c r="J26" s="91" t="str">
        <f t="shared" si="1"/>
        <v/>
      </c>
    </row>
    <row r="27" spans="1:10" ht="20.149999999999999" customHeight="1" x14ac:dyDescent="0.3">
      <c r="A27" s="86">
        <f>IF(MASTER!E18="","",ROWS(MASTER!$E$2:E18))</f>
        <v>17</v>
      </c>
      <c r="B27" s="86" t="str">
        <f>IF('Attendance Sheet'!B24="","",'Attendance Sheet'!B24)</f>
        <v xml:space="preserve"> 1032435 </v>
      </c>
      <c r="C27" s="86"/>
      <c r="D27" s="86"/>
      <c r="E27" s="91"/>
      <c r="F27" s="127" t="str">
        <f t="shared" si="0"/>
        <v/>
      </c>
      <c r="G27" s="86"/>
      <c r="H27" s="91"/>
      <c r="I27" s="86"/>
      <c r="J27" s="91" t="str">
        <f t="shared" si="1"/>
        <v/>
      </c>
    </row>
    <row r="28" spans="1:10" ht="20.149999999999999" customHeight="1" x14ac:dyDescent="0.3">
      <c r="A28" s="86">
        <f>IF(MASTER!E19="","",ROWS(MASTER!$E$2:E19))</f>
        <v>18</v>
      </c>
      <c r="B28" s="86" t="str">
        <f>IF('Attendance Sheet'!B25="","",'Attendance Sheet'!B25)</f>
        <v xml:space="preserve"> 1032436 </v>
      </c>
      <c r="C28" s="86"/>
      <c r="D28" s="86"/>
      <c r="E28" s="91"/>
      <c r="F28" s="127" t="str">
        <f t="shared" si="0"/>
        <v/>
      </c>
      <c r="G28" s="86"/>
      <c r="H28" s="91"/>
      <c r="I28" s="86"/>
      <c r="J28" s="91" t="str">
        <f t="shared" si="1"/>
        <v/>
      </c>
    </row>
    <row r="29" spans="1:10" ht="20.149999999999999" customHeight="1" x14ac:dyDescent="0.3">
      <c r="A29" s="86">
        <f>IF(MASTER!E20="","",ROWS(MASTER!$E$2:E20))</f>
        <v>19</v>
      </c>
      <c r="B29" s="86" t="str">
        <f>IF('Attendance Sheet'!B26="","",'Attendance Sheet'!B26)</f>
        <v xml:space="preserve"> 1032437 </v>
      </c>
      <c r="C29" s="86"/>
      <c r="D29" s="86"/>
      <c r="E29" s="91"/>
      <c r="F29" s="127" t="str">
        <f t="shared" si="0"/>
        <v/>
      </c>
      <c r="G29" s="86"/>
      <c r="H29" s="91"/>
      <c r="I29" s="86"/>
      <c r="J29" s="91" t="str">
        <f t="shared" si="1"/>
        <v/>
      </c>
    </row>
    <row r="30" spans="1:10" ht="20.149999999999999" customHeight="1" x14ac:dyDescent="0.3">
      <c r="A30" s="86">
        <f>IF(MASTER!E21="","",ROWS(MASTER!$E$2:E21))</f>
        <v>20</v>
      </c>
      <c r="B30" s="86" t="str">
        <f>IF('Attendance Sheet'!B27="","",'Attendance Sheet'!B27)</f>
        <v xml:space="preserve"> 1032438 </v>
      </c>
      <c r="C30" s="86"/>
      <c r="D30" s="86"/>
      <c r="E30" s="91"/>
      <c r="F30" s="127" t="str">
        <f t="shared" si="0"/>
        <v/>
      </c>
      <c r="G30" s="86"/>
      <c r="H30" s="91"/>
      <c r="I30" s="86"/>
      <c r="J30" s="91" t="str">
        <f t="shared" si="1"/>
        <v/>
      </c>
    </row>
    <row r="31" spans="1:10" ht="20.149999999999999" customHeight="1" x14ac:dyDescent="0.3">
      <c r="A31" s="86">
        <f>IF(MASTER!E22="","",ROWS(MASTER!$E$2:E22))</f>
        <v>21</v>
      </c>
      <c r="B31" s="86" t="str">
        <f>IF('Attendance Sheet'!B28="","",'Attendance Sheet'!B28)</f>
        <v xml:space="preserve"> 1032439 </v>
      </c>
      <c r="C31" s="86"/>
      <c r="D31" s="86"/>
      <c r="E31" s="91"/>
      <c r="F31" s="127" t="str">
        <f t="shared" si="0"/>
        <v/>
      </c>
      <c r="G31" s="86"/>
      <c r="H31" s="91"/>
      <c r="I31" s="86"/>
      <c r="J31" s="91" t="str">
        <f t="shared" si="1"/>
        <v/>
      </c>
    </row>
    <row r="32" spans="1:10" ht="20.149999999999999" customHeight="1" x14ac:dyDescent="0.3">
      <c r="A32" s="86">
        <f>IF(MASTER!E23="","",ROWS(MASTER!$E$2:E23))</f>
        <v>22</v>
      </c>
      <c r="B32" s="86" t="str">
        <f>IF('Attendance Sheet'!B29="","",'Attendance Sheet'!B29)</f>
        <v xml:space="preserve"> 1032440 </v>
      </c>
      <c r="C32" s="86"/>
      <c r="D32" s="86"/>
      <c r="E32" s="91"/>
      <c r="F32" s="127" t="str">
        <f t="shared" si="0"/>
        <v/>
      </c>
      <c r="G32" s="86"/>
      <c r="H32" s="91"/>
      <c r="I32" s="86"/>
      <c r="J32" s="91" t="str">
        <f t="shared" si="1"/>
        <v/>
      </c>
    </row>
    <row r="33" spans="1:10" ht="20.149999999999999" customHeight="1" x14ac:dyDescent="0.3">
      <c r="A33" s="86">
        <f>IF(MASTER!E24="","",ROWS(MASTER!$E$2:E24))</f>
        <v>23</v>
      </c>
      <c r="B33" s="86" t="str">
        <f>IF('Attendance Sheet'!B30="","",'Attendance Sheet'!B30)</f>
        <v xml:space="preserve"> 1032441 </v>
      </c>
      <c r="C33" s="86"/>
      <c r="D33" s="86"/>
      <c r="E33" s="91"/>
      <c r="F33" s="127" t="str">
        <f t="shared" si="0"/>
        <v/>
      </c>
      <c r="G33" s="86"/>
      <c r="H33" s="91"/>
      <c r="I33" s="86"/>
      <c r="J33" s="91" t="str">
        <f t="shared" si="1"/>
        <v/>
      </c>
    </row>
    <row r="34" spans="1:10" ht="20.149999999999999" customHeight="1" x14ac:dyDescent="0.3">
      <c r="A34" s="86">
        <f>IF(MASTER!E25="","",ROWS(MASTER!$E$2:E25))</f>
        <v>24</v>
      </c>
      <c r="B34" s="86" t="str">
        <f>IF('Attendance Sheet'!B31="","",'Attendance Sheet'!B31)</f>
        <v xml:space="preserve"> 1032442 </v>
      </c>
      <c r="C34" s="86"/>
      <c r="D34" s="86"/>
      <c r="E34" s="91"/>
      <c r="F34" s="127" t="str">
        <f t="shared" si="0"/>
        <v/>
      </c>
      <c r="G34" s="86"/>
      <c r="H34" s="91"/>
      <c r="I34" s="86"/>
      <c r="J34" s="91" t="str">
        <f t="shared" si="1"/>
        <v/>
      </c>
    </row>
    <row r="35" spans="1:10" ht="21.75" customHeight="1" x14ac:dyDescent="0.3">
      <c r="A35" s="86">
        <f>IF(MASTER!E26="","",ROWS(MASTER!$E$2:E26))</f>
        <v>25</v>
      </c>
      <c r="B35" s="86" t="str">
        <f>IF('Attendance Sheet'!B32="","",'Attendance Sheet'!B32)</f>
        <v xml:space="preserve"> 1032443 </v>
      </c>
      <c r="C35" s="86"/>
      <c r="D35" s="86"/>
      <c r="E35" s="91"/>
      <c r="F35" s="127" t="str">
        <f t="shared" si="0"/>
        <v/>
      </c>
      <c r="G35" s="86"/>
      <c r="H35" s="91"/>
      <c r="I35" s="86"/>
      <c r="J35" s="91" t="str">
        <f t="shared" si="1"/>
        <v/>
      </c>
    </row>
    <row r="36" spans="1:10" ht="20.149999999999999" customHeight="1" x14ac:dyDescent="0.3">
      <c r="A36" s="259" t="s">
        <v>12</v>
      </c>
      <c r="B36" s="259"/>
      <c r="C36" s="259"/>
      <c r="D36" s="259"/>
      <c r="E36" s="259"/>
      <c r="F36" s="259"/>
      <c r="G36" s="259"/>
      <c r="H36" s="259"/>
      <c r="I36" s="259"/>
      <c r="J36" s="259"/>
    </row>
    <row r="38" spans="1:10" ht="20.149999999999999" customHeight="1" x14ac:dyDescent="0.3">
      <c r="E38" s="256" t="s">
        <v>13</v>
      </c>
      <c r="F38" s="256"/>
      <c r="G38" s="256" t="s">
        <v>16</v>
      </c>
      <c r="H38" s="256"/>
      <c r="I38" s="256"/>
      <c r="J38" s="256"/>
    </row>
    <row r="39" spans="1:10" ht="20.149999999999999" customHeight="1" x14ac:dyDescent="0.3">
      <c r="A39" s="257" t="s">
        <v>17</v>
      </c>
      <c r="B39" s="257"/>
      <c r="C39" s="13" t="str">
        <f>G5</f>
        <v xml:space="preserve"> 01.01.2026 </v>
      </c>
      <c r="E39" s="256" t="s">
        <v>14</v>
      </c>
      <c r="F39" s="256"/>
      <c r="G39" s="256" t="s">
        <v>16</v>
      </c>
      <c r="H39" s="256"/>
      <c r="I39" s="256"/>
      <c r="J39" s="256"/>
    </row>
    <row r="40" spans="1:10" ht="20.149999999999999" customHeight="1" x14ac:dyDescent="0.3">
      <c r="E40" s="256" t="s">
        <v>15</v>
      </c>
      <c r="F40" s="256"/>
      <c r="G40" s="256" t="s">
        <v>16</v>
      </c>
      <c r="H40" s="256"/>
      <c r="I40" s="256"/>
      <c r="J40" s="256"/>
    </row>
  </sheetData>
  <sheetProtection algorithmName="SHA-512" hashValue="wSCt6E6lAb9W5NwFR8lhhlbKhrdcFpfJNtAvIuzcNhCqMKroVHhGuKJ9HkQXTK1M61nb8e7e2TPZXNetx6527g==" saltValue="7Fuofzdmys99sfz33YdkvA==" spinCount="100000" sheet="1" objects="1" scenarios="1"/>
  <protectedRanges>
    <protectedRange sqref="G11:I35" name="Range2"/>
    <protectedRange sqref="C11:D35" name="Range1"/>
  </protectedRanges>
  <mergeCells count="25">
    <mergeCell ref="G40:J40"/>
    <mergeCell ref="A39:B39"/>
    <mergeCell ref="A6:J6"/>
    <mergeCell ref="A36:J36"/>
    <mergeCell ref="E38:F38"/>
    <mergeCell ref="E39:F39"/>
    <mergeCell ref="E40:F40"/>
    <mergeCell ref="G38:J38"/>
    <mergeCell ref="G39:J39"/>
    <mergeCell ref="J7:J8"/>
    <mergeCell ref="B7:B8"/>
    <mergeCell ref="A7:A9"/>
    <mergeCell ref="G7:G8"/>
    <mergeCell ref="I7:I8"/>
    <mergeCell ref="C7:C8"/>
    <mergeCell ref="D7:F7"/>
    <mergeCell ref="H7:H8"/>
    <mergeCell ref="A1:J1"/>
    <mergeCell ref="A2:J2"/>
    <mergeCell ref="A3:J3"/>
    <mergeCell ref="A4:B4"/>
    <mergeCell ref="A5:B5"/>
    <mergeCell ref="C4:G4"/>
    <mergeCell ref="D5:F5"/>
    <mergeCell ref="I5:J5"/>
  </mergeCells>
  <conditionalFormatting sqref="A11:J35">
    <cfRule type="expression" dxfId="10" priority="1">
      <formula>$A11&lt;&gt;""</formula>
    </cfRule>
  </conditionalFormatting>
  <printOptions horizontalCentered="1"/>
  <pageMargins left="0.34" right="0.22" top="0.39370078740157499" bottom="0.39370078740157499" header="0" footer="0"/>
  <pageSetup paperSize="9" scale="90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N40"/>
  <sheetViews>
    <sheetView view="pageBreakPreview" zoomScale="115" zoomScaleNormal="100" zoomScaleSheetLayoutView="115" workbookViewId="0">
      <selection sqref="A1:N1"/>
    </sheetView>
  </sheetViews>
  <sheetFormatPr defaultColWidth="9.1796875" defaultRowHeight="20.149999999999999" customHeight="1" x14ac:dyDescent="0.3"/>
  <cols>
    <col min="1" max="2" width="5.6328125" style="12" customWidth="1"/>
    <col min="3" max="3" width="13.54296875" style="12" customWidth="1"/>
    <col min="4" max="4" width="7.36328125" style="12" customWidth="1"/>
    <col min="5" max="8" width="6.7265625" style="12" customWidth="1"/>
    <col min="9" max="9" width="7.6328125" style="12" customWidth="1"/>
    <col min="10" max="10" width="6.7265625" style="12" customWidth="1"/>
    <col min="11" max="14" width="6.7265625" style="5" customWidth="1"/>
    <col min="15" max="16384" width="9.1796875" style="5"/>
  </cols>
  <sheetData>
    <row r="1" spans="1:14" ht="26.25" customHeight="1" x14ac:dyDescent="0.3">
      <c r="A1" s="249" t="s">
        <v>0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</row>
    <row r="2" spans="1:14" ht="24" customHeight="1" x14ac:dyDescent="0.3">
      <c r="A2" s="271" t="str">
        <f>MASTER!A13</f>
        <v>SENIOR SECONDARY PRACTICAL EXAMINATION - 2026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</row>
    <row r="3" spans="1:14" ht="24" customHeight="1" x14ac:dyDescent="0.3">
      <c r="A3" s="251" t="s">
        <v>21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</row>
    <row r="4" spans="1:14" ht="25" customHeight="1" x14ac:dyDescent="0.3">
      <c r="A4" s="266" t="s">
        <v>18</v>
      </c>
      <c r="B4" s="266"/>
      <c r="C4" s="266"/>
      <c r="D4" s="277" t="str">
        <f>MASTER!A4</f>
        <v xml:space="preserve">GOVT.SR.SEC.SCH., BUGIA SRI VIJAYNAGAR , GANGANAGAR   </v>
      </c>
      <c r="E4" s="277"/>
      <c r="F4" s="277"/>
      <c r="G4" s="277"/>
      <c r="H4" s="277"/>
      <c r="I4" s="277"/>
      <c r="J4" s="277"/>
      <c r="K4" s="273" t="s">
        <v>2</v>
      </c>
      <c r="L4" s="273"/>
      <c r="M4" s="276">
        <f>MASTER!A6</f>
        <v>1240901</v>
      </c>
      <c r="N4" s="276"/>
    </row>
    <row r="5" spans="1:14" ht="25" customHeight="1" x14ac:dyDescent="0.3">
      <c r="A5" s="267" t="s">
        <v>19</v>
      </c>
      <c r="B5" s="267"/>
      <c r="C5" s="267"/>
      <c r="D5" s="141" t="str">
        <f>" "&amp;MASTER!B12&amp;" "</f>
        <v xml:space="preserve"> 1 </v>
      </c>
      <c r="E5" s="14"/>
      <c r="F5" s="254" t="s">
        <v>20</v>
      </c>
      <c r="G5" s="254"/>
      <c r="H5" s="254"/>
      <c r="I5" s="254"/>
      <c r="J5" s="275" t="str">
        <f>TEXT(" "&amp;MASTER!B10&amp;" ","DD-MM-YY")</f>
        <v xml:space="preserve"> 01.01.2026 </v>
      </c>
      <c r="K5" s="275"/>
      <c r="L5" s="274" t="str">
        <f>" "&amp;MASTER!B11&amp;" "</f>
        <v xml:space="preserve"> 10.00AM TO 1.00PM </v>
      </c>
      <c r="M5" s="274"/>
      <c r="N5" s="274"/>
    </row>
    <row r="6" spans="1:14" ht="25" customHeight="1" x14ac:dyDescent="0.3">
      <c r="A6" s="272" t="s">
        <v>22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</row>
    <row r="7" spans="1:14" s="15" customFormat="1" ht="48.75" customHeight="1" x14ac:dyDescent="0.35">
      <c r="A7" s="265" t="s">
        <v>3</v>
      </c>
      <c r="B7" s="265" t="s">
        <v>23</v>
      </c>
      <c r="C7" s="265" t="s">
        <v>4</v>
      </c>
      <c r="D7" s="10" t="s">
        <v>24</v>
      </c>
      <c r="E7" s="262" t="s">
        <v>31</v>
      </c>
      <c r="F7" s="269" t="s">
        <v>26</v>
      </c>
      <c r="G7" s="270"/>
      <c r="H7" s="262" t="s">
        <v>31</v>
      </c>
      <c r="I7" s="262" t="s">
        <v>29</v>
      </c>
      <c r="J7" s="262" t="s">
        <v>31</v>
      </c>
      <c r="K7" s="262" t="s">
        <v>32</v>
      </c>
      <c r="L7" s="262" t="s">
        <v>33</v>
      </c>
      <c r="M7" s="262" t="s">
        <v>34</v>
      </c>
      <c r="N7" s="262" t="s">
        <v>30</v>
      </c>
    </row>
    <row r="8" spans="1:14" s="15" customFormat="1" ht="25.5" customHeight="1" x14ac:dyDescent="0.35">
      <c r="A8" s="265"/>
      <c r="B8" s="265"/>
      <c r="C8" s="265"/>
      <c r="D8" s="268" t="s">
        <v>25</v>
      </c>
      <c r="E8" s="264"/>
      <c r="F8" s="262" t="s">
        <v>27</v>
      </c>
      <c r="G8" s="262" t="s">
        <v>28</v>
      </c>
      <c r="H8" s="264"/>
      <c r="I8" s="263"/>
      <c r="J8" s="264"/>
      <c r="K8" s="264"/>
      <c r="L8" s="264"/>
      <c r="M8" s="264"/>
      <c r="N8" s="264"/>
    </row>
    <row r="9" spans="1:14" s="15" customFormat="1" ht="26.25" customHeight="1" x14ac:dyDescent="0.35">
      <c r="A9" s="265"/>
      <c r="B9" s="265"/>
      <c r="C9" s="16" t="s">
        <v>11</v>
      </c>
      <c r="D9" s="268"/>
      <c r="E9" s="10">
        <v>10</v>
      </c>
      <c r="F9" s="264"/>
      <c r="G9" s="264"/>
      <c r="H9" s="10">
        <v>6</v>
      </c>
      <c r="I9" s="264"/>
      <c r="J9" s="10">
        <v>4</v>
      </c>
      <c r="K9" s="10">
        <v>5</v>
      </c>
      <c r="L9" s="10">
        <v>3</v>
      </c>
      <c r="M9" s="10">
        <v>2</v>
      </c>
      <c r="N9" s="10">
        <f>SUM(E9,H9,J9:M9)</f>
        <v>30</v>
      </c>
    </row>
    <row r="10" spans="1:14" ht="12.75" customHeight="1" x14ac:dyDescent="0.3">
      <c r="A10" s="94">
        <v>1</v>
      </c>
      <c r="B10" s="94">
        <v>2</v>
      </c>
      <c r="C10" s="94">
        <v>3</v>
      </c>
      <c r="D10" s="94">
        <v>4</v>
      </c>
      <c r="E10" s="94">
        <v>5</v>
      </c>
      <c r="F10" s="94">
        <v>6</v>
      </c>
      <c r="G10" s="94">
        <v>7</v>
      </c>
      <c r="H10" s="94">
        <v>8</v>
      </c>
      <c r="I10" s="94">
        <v>9</v>
      </c>
      <c r="J10" s="94">
        <v>10</v>
      </c>
      <c r="K10" s="94">
        <v>11</v>
      </c>
      <c r="L10" s="94">
        <v>12</v>
      </c>
      <c r="M10" s="94">
        <v>13</v>
      </c>
      <c r="N10" s="94">
        <v>14</v>
      </c>
    </row>
    <row r="11" spans="1:14" ht="18" customHeight="1" x14ac:dyDescent="0.3">
      <c r="A11" s="86">
        <f>IF(MASTER!E2="","",ROWS(MASTER!$E$2:E2))</f>
        <v>1</v>
      </c>
      <c r="B11" s="86"/>
      <c r="C11" s="86" t="str">
        <f>" "&amp;'Attendance Sheet'!B8&amp;" "</f>
        <v xml:space="preserve">  1032419  </v>
      </c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 t="str">
        <f>IF(E11="","",SUM(E11,H11,J11,K11,L11,M11))</f>
        <v/>
      </c>
    </row>
    <row r="12" spans="1:14" ht="18" customHeight="1" x14ac:dyDescent="0.3">
      <c r="A12" s="86">
        <f>IF(MASTER!E3="","",ROWS(MASTER!$E$2:E3))</f>
        <v>2</v>
      </c>
      <c r="B12" s="86"/>
      <c r="C12" s="86" t="str">
        <f>" "&amp;'Attendance Sheet'!B9&amp;" "</f>
        <v xml:space="preserve">  1032420  </v>
      </c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 t="str">
        <f t="shared" ref="N12:N35" si="0">IF(E12="","",SUM(E12,H12,J12,K12,L12,M12))</f>
        <v/>
      </c>
    </row>
    <row r="13" spans="1:14" ht="18" customHeight="1" x14ac:dyDescent="0.3">
      <c r="A13" s="86">
        <f>IF(MASTER!E4="","",ROWS(MASTER!$E$2:E4))</f>
        <v>3</v>
      </c>
      <c r="B13" s="86"/>
      <c r="C13" s="86" t="str">
        <f>" "&amp;'Attendance Sheet'!B10&amp;" "</f>
        <v xml:space="preserve">  1032421  </v>
      </c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 t="str">
        <f t="shared" si="0"/>
        <v/>
      </c>
    </row>
    <row r="14" spans="1:14" ht="18" customHeight="1" x14ac:dyDescent="0.3">
      <c r="A14" s="86">
        <f>IF(MASTER!E5="","",ROWS(MASTER!$E$2:E5))</f>
        <v>4</v>
      </c>
      <c r="B14" s="86"/>
      <c r="C14" s="86" t="str">
        <f>" "&amp;'Attendance Sheet'!B11&amp;" "</f>
        <v xml:space="preserve">  1032422  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 t="str">
        <f t="shared" si="0"/>
        <v/>
      </c>
    </row>
    <row r="15" spans="1:14" ht="18" customHeight="1" x14ac:dyDescent="0.3">
      <c r="A15" s="86">
        <f>IF(MASTER!E6="","",ROWS(MASTER!$E$2:E6))</f>
        <v>5</v>
      </c>
      <c r="B15" s="86"/>
      <c r="C15" s="86" t="str">
        <f>" "&amp;'Attendance Sheet'!B12&amp;" "</f>
        <v xml:space="preserve">  1032423  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 t="str">
        <f t="shared" si="0"/>
        <v/>
      </c>
    </row>
    <row r="16" spans="1:14" ht="18" customHeight="1" x14ac:dyDescent="0.3">
      <c r="A16" s="86">
        <f>IF(MASTER!E7="","",ROWS(MASTER!$E$2:E7))</f>
        <v>6</v>
      </c>
      <c r="B16" s="86"/>
      <c r="C16" s="86" t="str">
        <f>" "&amp;'Attendance Sheet'!B13&amp;" "</f>
        <v xml:space="preserve">  1032424  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 t="str">
        <f t="shared" si="0"/>
        <v/>
      </c>
    </row>
    <row r="17" spans="1:14" ht="18" customHeight="1" x14ac:dyDescent="0.3">
      <c r="A17" s="86">
        <f>IF(MASTER!E8="","",ROWS(MASTER!$E$2:E8))</f>
        <v>7</v>
      </c>
      <c r="B17" s="86"/>
      <c r="C17" s="86" t="str">
        <f>" "&amp;'Attendance Sheet'!B14&amp;" "</f>
        <v xml:space="preserve">  1032425  </v>
      </c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 t="str">
        <f t="shared" si="0"/>
        <v/>
      </c>
    </row>
    <row r="18" spans="1:14" ht="18" customHeight="1" x14ac:dyDescent="0.3">
      <c r="A18" s="86">
        <f>IF(MASTER!E9="","",ROWS(MASTER!$E$2:E9))</f>
        <v>8</v>
      </c>
      <c r="B18" s="86"/>
      <c r="C18" s="86" t="str">
        <f>" "&amp;'Attendance Sheet'!B15&amp;" "</f>
        <v xml:space="preserve">  1032426  </v>
      </c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 t="str">
        <f t="shared" si="0"/>
        <v/>
      </c>
    </row>
    <row r="19" spans="1:14" ht="18" customHeight="1" x14ac:dyDescent="0.3">
      <c r="A19" s="86">
        <f>IF(MASTER!E10="","",ROWS(MASTER!$E$2:E10))</f>
        <v>9</v>
      </c>
      <c r="B19" s="86"/>
      <c r="C19" s="86" t="str">
        <f>" "&amp;'Attendance Sheet'!B16&amp;" "</f>
        <v xml:space="preserve">  1032427  </v>
      </c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 t="str">
        <f t="shared" si="0"/>
        <v/>
      </c>
    </row>
    <row r="20" spans="1:14" ht="18" customHeight="1" x14ac:dyDescent="0.3">
      <c r="A20" s="86">
        <f>IF(MASTER!E11="","",ROWS(MASTER!$E$2:E11))</f>
        <v>10</v>
      </c>
      <c r="B20" s="86"/>
      <c r="C20" s="86" t="str">
        <f>" "&amp;'Attendance Sheet'!B17&amp;" "</f>
        <v xml:space="preserve">  1032428  </v>
      </c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 t="str">
        <f t="shared" si="0"/>
        <v/>
      </c>
    </row>
    <row r="21" spans="1:14" ht="18" customHeight="1" x14ac:dyDescent="0.3">
      <c r="A21" s="86">
        <f>IF(MASTER!E12="","",ROWS(MASTER!$E$2:E12))</f>
        <v>11</v>
      </c>
      <c r="B21" s="86"/>
      <c r="C21" s="86" t="str">
        <f>" "&amp;'Attendance Sheet'!B18&amp;" "</f>
        <v xml:space="preserve">  1032429  </v>
      </c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 t="str">
        <f t="shared" si="0"/>
        <v/>
      </c>
    </row>
    <row r="22" spans="1:14" ht="18" customHeight="1" x14ac:dyDescent="0.3">
      <c r="A22" s="86">
        <f>IF(MASTER!E13="","",ROWS(MASTER!$E$2:E13))</f>
        <v>12</v>
      </c>
      <c r="B22" s="86"/>
      <c r="C22" s="86" t="str">
        <f>" "&amp;'Attendance Sheet'!B19&amp;" "</f>
        <v xml:space="preserve">  1032430  </v>
      </c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 t="str">
        <f t="shared" si="0"/>
        <v/>
      </c>
    </row>
    <row r="23" spans="1:14" ht="18" customHeight="1" x14ac:dyDescent="0.3">
      <c r="A23" s="86">
        <f>IF(MASTER!E14="","",ROWS(MASTER!$E$2:E14))</f>
        <v>13</v>
      </c>
      <c r="B23" s="86"/>
      <c r="C23" s="86" t="str">
        <f>" "&amp;'Attendance Sheet'!B20&amp;" "</f>
        <v xml:space="preserve">  1032431  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 t="str">
        <f t="shared" si="0"/>
        <v/>
      </c>
    </row>
    <row r="24" spans="1:14" ht="18" customHeight="1" x14ac:dyDescent="0.3">
      <c r="A24" s="86">
        <f>IF(MASTER!E15="","",ROWS(MASTER!$E$2:E15))</f>
        <v>14</v>
      </c>
      <c r="B24" s="86"/>
      <c r="C24" s="86" t="str">
        <f>" "&amp;'Attendance Sheet'!B21&amp;" "</f>
        <v xml:space="preserve">  1032432  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 t="str">
        <f t="shared" si="0"/>
        <v/>
      </c>
    </row>
    <row r="25" spans="1:14" ht="18" customHeight="1" x14ac:dyDescent="0.3">
      <c r="A25" s="86">
        <f>IF(MASTER!E16="","",ROWS(MASTER!$E$2:E16))</f>
        <v>15</v>
      </c>
      <c r="B25" s="86"/>
      <c r="C25" s="86" t="str">
        <f>" "&amp;'Attendance Sheet'!B22&amp;" "</f>
        <v xml:space="preserve">  1032433  </v>
      </c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 t="str">
        <f t="shared" si="0"/>
        <v/>
      </c>
    </row>
    <row r="26" spans="1:14" ht="18" customHeight="1" x14ac:dyDescent="0.3">
      <c r="A26" s="86">
        <f>IF(MASTER!E17="","",ROWS(MASTER!$E$2:E17))</f>
        <v>16</v>
      </c>
      <c r="B26" s="86"/>
      <c r="C26" s="86" t="str">
        <f>" "&amp;'Attendance Sheet'!B23&amp;" "</f>
        <v xml:space="preserve">  1032434  </v>
      </c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 t="str">
        <f t="shared" si="0"/>
        <v/>
      </c>
    </row>
    <row r="27" spans="1:14" ht="18" customHeight="1" x14ac:dyDescent="0.3">
      <c r="A27" s="86">
        <f>IF(MASTER!E18="","",ROWS(MASTER!$E$2:E18))</f>
        <v>17</v>
      </c>
      <c r="B27" s="86"/>
      <c r="C27" s="86" t="str">
        <f>" "&amp;'Attendance Sheet'!B24&amp;" "</f>
        <v xml:space="preserve">  1032435  </v>
      </c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 t="str">
        <f t="shared" si="0"/>
        <v/>
      </c>
    </row>
    <row r="28" spans="1:14" ht="18" customHeight="1" x14ac:dyDescent="0.3">
      <c r="A28" s="86">
        <f>IF(MASTER!E19="","",ROWS(MASTER!$E$2:E19))</f>
        <v>18</v>
      </c>
      <c r="B28" s="86"/>
      <c r="C28" s="86" t="str">
        <f>" "&amp;'Attendance Sheet'!B25&amp;" "</f>
        <v xml:space="preserve">  1032436  </v>
      </c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 t="str">
        <f t="shared" si="0"/>
        <v/>
      </c>
    </row>
    <row r="29" spans="1:14" ht="18" customHeight="1" x14ac:dyDescent="0.3">
      <c r="A29" s="86">
        <f>IF(MASTER!E20="","",ROWS(MASTER!$E$2:E20))</f>
        <v>19</v>
      </c>
      <c r="B29" s="86"/>
      <c r="C29" s="86" t="str">
        <f>" "&amp;'Attendance Sheet'!B26&amp;" "</f>
        <v xml:space="preserve">  1032437  </v>
      </c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 t="str">
        <f t="shared" si="0"/>
        <v/>
      </c>
    </row>
    <row r="30" spans="1:14" ht="18" customHeight="1" x14ac:dyDescent="0.3">
      <c r="A30" s="86">
        <f>IF(MASTER!E21="","",ROWS(MASTER!$E$2:E21))</f>
        <v>20</v>
      </c>
      <c r="B30" s="86"/>
      <c r="C30" s="86" t="str">
        <f>" "&amp;'Attendance Sheet'!B27&amp;" "</f>
        <v xml:space="preserve">  1032438  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 t="str">
        <f t="shared" si="0"/>
        <v/>
      </c>
    </row>
    <row r="31" spans="1:14" ht="18" customHeight="1" x14ac:dyDescent="0.3">
      <c r="A31" s="86">
        <f>IF(MASTER!E22="","",ROWS(MASTER!$E$2:E22))</f>
        <v>21</v>
      </c>
      <c r="B31" s="86"/>
      <c r="C31" s="86" t="str">
        <f>" "&amp;'Attendance Sheet'!B28&amp;" "</f>
        <v xml:space="preserve">  1032439  </v>
      </c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 t="str">
        <f t="shared" si="0"/>
        <v/>
      </c>
    </row>
    <row r="32" spans="1:14" ht="18" customHeight="1" x14ac:dyDescent="0.3">
      <c r="A32" s="86">
        <f>IF(MASTER!E23="","",ROWS(MASTER!$E$2:E23))</f>
        <v>22</v>
      </c>
      <c r="B32" s="86"/>
      <c r="C32" s="86" t="str">
        <f>" "&amp;'Attendance Sheet'!B29&amp;" "</f>
        <v xml:space="preserve">  1032440  </v>
      </c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 t="str">
        <f t="shared" si="0"/>
        <v/>
      </c>
    </row>
    <row r="33" spans="1:14" ht="18" customHeight="1" x14ac:dyDescent="0.3">
      <c r="A33" s="86">
        <f>IF(MASTER!E24="","",ROWS(MASTER!$E$2:E24))</f>
        <v>23</v>
      </c>
      <c r="B33" s="86"/>
      <c r="C33" s="86" t="str">
        <f>" "&amp;'Attendance Sheet'!B30&amp;" "</f>
        <v xml:space="preserve">  1032441  </v>
      </c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 t="str">
        <f t="shared" si="0"/>
        <v/>
      </c>
    </row>
    <row r="34" spans="1:14" ht="18" customHeight="1" x14ac:dyDescent="0.3">
      <c r="A34" s="86">
        <f>IF(MASTER!E25="","",ROWS(MASTER!$E$2:E25))</f>
        <v>24</v>
      </c>
      <c r="B34" s="86"/>
      <c r="C34" s="86" t="str">
        <f>" "&amp;'Attendance Sheet'!B31&amp;" "</f>
        <v xml:space="preserve">  1032442  </v>
      </c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 t="str">
        <f t="shared" si="0"/>
        <v/>
      </c>
    </row>
    <row r="35" spans="1:14" ht="18" customHeight="1" x14ac:dyDescent="0.3">
      <c r="A35" s="86">
        <f>IF(MASTER!E26="","",ROWS(MASTER!$E$2:E26))</f>
        <v>25</v>
      </c>
      <c r="B35" s="86"/>
      <c r="C35" s="86" t="str">
        <f>" "&amp;'Attendance Sheet'!B32&amp;" "</f>
        <v xml:space="preserve">  1032443  </v>
      </c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 t="str">
        <f t="shared" si="0"/>
        <v/>
      </c>
    </row>
    <row r="36" spans="1:14" ht="20.149999999999999" customHeight="1" x14ac:dyDescent="0.3">
      <c r="A36" s="278" t="s">
        <v>12</v>
      </c>
      <c r="B36" s="278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  <c r="N36" s="278"/>
    </row>
    <row r="37" spans="1:14" ht="20.149999999999999" customHeight="1" x14ac:dyDescent="0.3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 ht="20.149999999999999" customHeight="1" x14ac:dyDescent="0.3">
      <c r="F38" s="5"/>
      <c r="G38" s="5"/>
      <c r="H38" s="256" t="s">
        <v>13</v>
      </c>
      <c r="I38" s="256"/>
      <c r="J38" s="256"/>
      <c r="K38" s="256" t="s">
        <v>16</v>
      </c>
      <c r="L38" s="256"/>
      <c r="M38" s="256"/>
      <c r="N38" s="256"/>
    </row>
    <row r="39" spans="1:14" ht="20.149999999999999" customHeight="1" x14ac:dyDescent="0.3">
      <c r="A39" s="257" t="s">
        <v>17</v>
      </c>
      <c r="B39" s="257"/>
      <c r="C39" s="6" t="str">
        <f>J5</f>
        <v xml:space="preserve"> 01.01.2026 </v>
      </c>
      <c r="D39" s="18"/>
      <c r="F39" s="5"/>
      <c r="G39" s="5"/>
      <c r="H39" s="256" t="s">
        <v>14</v>
      </c>
      <c r="I39" s="256"/>
      <c r="J39" s="256"/>
      <c r="K39" s="256" t="s">
        <v>16</v>
      </c>
      <c r="L39" s="256"/>
      <c r="M39" s="256"/>
      <c r="N39" s="256"/>
    </row>
    <row r="40" spans="1:14" ht="20.149999999999999" customHeight="1" x14ac:dyDescent="0.3">
      <c r="F40" s="5"/>
      <c r="G40" s="5"/>
      <c r="H40" s="256" t="s">
        <v>15</v>
      </c>
      <c r="I40" s="256"/>
      <c r="J40" s="256"/>
      <c r="K40" s="256" t="s">
        <v>16</v>
      </c>
      <c r="L40" s="256"/>
      <c r="M40" s="256"/>
      <c r="N40" s="256"/>
    </row>
  </sheetData>
  <sheetProtection algorithmName="SHA-512" hashValue="BuI2zFcxqQGqpS48atHlOqAw10OCoP0F9VF4DdtBJBYIZ62tOzJC7daCTSlGAjJ2c2CCF3bMbcjUfJFCFNnqSA==" saltValue="bO+WYkiOjzHdA0whU52eAw==" spinCount="100000" sheet="1" objects="1" scenarios="1"/>
  <protectedRanges>
    <protectedRange sqref="D11:M35" name="Range2"/>
    <protectedRange sqref="B11:B35" name="Range1"/>
  </protectedRanges>
  <mergeCells count="35">
    <mergeCell ref="H40:J40"/>
    <mergeCell ref="K38:N38"/>
    <mergeCell ref="K39:N39"/>
    <mergeCell ref="K40:N40"/>
    <mergeCell ref="M4:N4"/>
    <mergeCell ref="D4:J4"/>
    <mergeCell ref="A36:N36"/>
    <mergeCell ref="A39:B39"/>
    <mergeCell ref="H38:J38"/>
    <mergeCell ref="H39:J39"/>
    <mergeCell ref="K7:K8"/>
    <mergeCell ref="L7:L8"/>
    <mergeCell ref="M7:M8"/>
    <mergeCell ref="N7:N8"/>
    <mergeCell ref="B7:B9"/>
    <mergeCell ref="J7:J8"/>
    <mergeCell ref="A1:N1"/>
    <mergeCell ref="A2:N2"/>
    <mergeCell ref="A3:N3"/>
    <mergeCell ref="A6:N6"/>
    <mergeCell ref="K4:L4"/>
    <mergeCell ref="L5:N5"/>
    <mergeCell ref="J5:K5"/>
    <mergeCell ref="I7:I9"/>
    <mergeCell ref="A7:A9"/>
    <mergeCell ref="C7:C8"/>
    <mergeCell ref="A4:C4"/>
    <mergeCell ref="A5:C5"/>
    <mergeCell ref="D8:D9"/>
    <mergeCell ref="E7:E8"/>
    <mergeCell ref="F7:G7"/>
    <mergeCell ref="H7:H8"/>
    <mergeCell ref="F8:F9"/>
    <mergeCell ref="G8:G9"/>
    <mergeCell ref="F5:I5"/>
  </mergeCells>
  <conditionalFormatting sqref="A11:N35">
    <cfRule type="expression" dxfId="9" priority="1">
      <formula>$A11&lt;&gt;""</formula>
    </cfRule>
  </conditionalFormatting>
  <printOptions horizontalCentered="1"/>
  <pageMargins left="0.39370078740157499" right="0.39370078740157499" top="0.39370078740157499" bottom="0.39370078740157499" header="0" footer="0"/>
  <pageSetup paperSize="9" scale="94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249977111117893"/>
  </sheetPr>
  <dimension ref="A1:W66"/>
  <sheetViews>
    <sheetView view="pageBreakPreview" zoomScale="90" zoomScaleNormal="85" zoomScaleSheetLayoutView="90" workbookViewId="0">
      <selection sqref="A1:W1"/>
    </sheetView>
  </sheetViews>
  <sheetFormatPr defaultColWidth="9.1796875" defaultRowHeight="20.149999999999999" customHeight="1" x14ac:dyDescent="0.3"/>
  <cols>
    <col min="1" max="1" width="7.08984375" style="21" customWidth="1"/>
    <col min="2" max="2" width="24.6328125" style="21" customWidth="1"/>
    <col min="3" max="3" width="7.90625" style="21" customWidth="1"/>
    <col min="4" max="10" width="5.6328125" style="21" customWidth="1"/>
    <col min="11" max="23" width="5.6328125" style="19" customWidth="1"/>
    <col min="24" max="16384" width="9.1796875" style="19"/>
  </cols>
  <sheetData>
    <row r="1" spans="1:23" ht="26.25" customHeight="1" x14ac:dyDescent="0.3">
      <c r="A1" s="282" t="s">
        <v>0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</row>
    <row r="2" spans="1:23" ht="24" customHeight="1" x14ac:dyDescent="0.3">
      <c r="A2" s="283" t="str">
        <f>MASTER!A13</f>
        <v>SENIOR SECONDARY PRACTICAL EXAMINATION - 2026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</row>
    <row r="3" spans="1:23" ht="24" customHeight="1" x14ac:dyDescent="0.3">
      <c r="A3" s="284" t="s">
        <v>35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4"/>
      <c r="W3" s="284"/>
    </row>
    <row r="4" spans="1:23" ht="25" customHeight="1" x14ac:dyDescent="0.3">
      <c r="A4" s="295" t="s">
        <v>18</v>
      </c>
      <c r="B4" s="295"/>
      <c r="C4" s="297" t="str">
        <f>MASTER!A4</f>
        <v xml:space="preserve">GOVT.SR.SEC.SCH., BUGIA SRI VIJAYNAGAR , GANGANAGAR   </v>
      </c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287" t="s">
        <v>2</v>
      </c>
      <c r="R4" s="287"/>
      <c r="S4" s="286">
        <f>MASTER!A6</f>
        <v>1240901</v>
      </c>
      <c r="T4" s="286"/>
      <c r="U4" s="286"/>
      <c r="V4" s="286"/>
      <c r="W4" s="286"/>
    </row>
    <row r="5" spans="1:23" ht="25" customHeight="1" x14ac:dyDescent="0.3">
      <c r="A5" s="296" t="s">
        <v>19</v>
      </c>
      <c r="B5" s="296"/>
      <c r="C5" s="298" t="str">
        <f>" "&amp;MASTER!B12&amp;" "</f>
        <v xml:space="preserve"> 1 </v>
      </c>
      <c r="D5" s="298"/>
      <c r="E5" s="20"/>
      <c r="F5" s="19"/>
      <c r="H5" s="22"/>
      <c r="I5" s="22"/>
      <c r="J5" s="22"/>
      <c r="K5" s="20"/>
      <c r="L5" s="299" t="s">
        <v>20</v>
      </c>
      <c r="M5" s="299"/>
      <c r="N5" s="299"/>
      <c r="O5" s="299"/>
      <c r="P5" s="299"/>
      <c r="Q5" s="275" t="str">
        <f>TEXT(" "&amp;MASTER!B10&amp;" ","DD-MM-YY")</f>
        <v xml:space="preserve"> 01.01.2026 </v>
      </c>
      <c r="R5" s="275"/>
      <c r="S5" s="275"/>
      <c r="T5" s="286" t="str">
        <f>" "&amp;MASTER!B11&amp;" "</f>
        <v xml:space="preserve"> 10.00AM TO 1.00PM </v>
      </c>
      <c r="U5" s="286"/>
      <c r="V5" s="286"/>
      <c r="W5" s="286"/>
    </row>
    <row r="6" spans="1:23" ht="25" customHeight="1" x14ac:dyDescent="0.3">
      <c r="A6" s="285" t="s">
        <v>37</v>
      </c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</row>
    <row r="7" spans="1:23" s="26" customFormat="1" ht="72" customHeight="1" x14ac:dyDescent="0.3">
      <c r="A7" s="23" t="s">
        <v>36</v>
      </c>
      <c r="B7" s="24" t="s">
        <v>38</v>
      </c>
      <c r="C7" s="25" t="s">
        <v>39</v>
      </c>
      <c r="D7" s="38" t="str">
        <f>" "&amp;'Attendance Sheet'!B8&amp;" "</f>
        <v xml:space="preserve">  1032419  </v>
      </c>
      <c r="E7" s="38" t="str">
        <f>" "&amp;'Attendance Sheet'!B9&amp;" "</f>
        <v xml:space="preserve">  1032420  </v>
      </c>
      <c r="F7" s="38" t="str">
        <f>" "&amp;'Attendance Sheet'!B10&amp;" "</f>
        <v xml:space="preserve">  1032421  </v>
      </c>
      <c r="G7" s="38" t="str">
        <f>" "&amp;'Attendance Sheet'!B11&amp;" "</f>
        <v xml:space="preserve">  1032422  </v>
      </c>
      <c r="H7" s="38" t="str">
        <f>" "&amp;'Attendance Sheet'!B12&amp;" "</f>
        <v xml:space="preserve">  1032423  </v>
      </c>
      <c r="I7" s="38" t="str">
        <f>" "&amp;'Attendance Sheet'!B13&amp;" "</f>
        <v xml:space="preserve">  1032424  </v>
      </c>
      <c r="J7" s="38" t="str">
        <f>" "&amp;'Attendance Sheet'!B14&amp;" "</f>
        <v xml:space="preserve">  1032425  </v>
      </c>
      <c r="K7" s="38" t="str">
        <f>" "&amp;'Attendance Sheet'!B15&amp;" "</f>
        <v xml:space="preserve">  1032426  </v>
      </c>
      <c r="L7" s="38" t="str">
        <f>" "&amp;'Attendance Sheet'!B16&amp;" "</f>
        <v xml:space="preserve">  1032427  </v>
      </c>
      <c r="M7" s="38" t="str">
        <f>" "&amp;'Attendance Sheet'!B17&amp;" "</f>
        <v xml:space="preserve">  1032428  </v>
      </c>
      <c r="N7" s="38" t="str">
        <f>" "&amp;'Attendance Sheet'!B18&amp;" "</f>
        <v xml:space="preserve">  1032429  </v>
      </c>
      <c r="O7" s="38" t="str">
        <f>" "&amp;'Attendance Sheet'!B19&amp;" "</f>
        <v xml:space="preserve">  1032430  </v>
      </c>
      <c r="P7" s="38" t="str">
        <f>" "&amp;'Attendance Sheet'!B20&amp;" "</f>
        <v xml:space="preserve">  1032431  </v>
      </c>
      <c r="Q7" s="38" t="str">
        <f>" "&amp;'Attendance Sheet'!B21&amp;" "</f>
        <v xml:space="preserve">  1032432  </v>
      </c>
      <c r="R7" s="38" t="str">
        <f>" "&amp;'Attendance Sheet'!B22&amp;" "</f>
        <v xml:space="preserve">  1032433  </v>
      </c>
      <c r="S7" s="38" t="str">
        <f>" "&amp;'Attendance Sheet'!B23&amp;" "</f>
        <v xml:space="preserve">  1032434  </v>
      </c>
      <c r="T7" s="38" t="str">
        <f>" "&amp;'Attendance Sheet'!B24&amp;" "</f>
        <v xml:space="preserve">  1032435  </v>
      </c>
      <c r="U7" s="38" t="str">
        <f>" "&amp;'Attendance Sheet'!B25&amp;" "</f>
        <v xml:space="preserve">  1032436  </v>
      </c>
      <c r="V7" s="38" t="str">
        <f>" "&amp;'Attendance Sheet'!B26&amp;" "</f>
        <v xml:space="preserve">  1032437  </v>
      </c>
      <c r="W7" s="38" t="str">
        <f>" "&amp;'Attendance Sheet'!B27&amp;" "</f>
        <v xml:space="preserve">  1032438  </v>
      </c>
    </row>
    <row r="8" spans="1:23" s="28" customFormat="1" ht="15" customHeight="1" x14ac:dyDescent="0.3">
      <c r="A8" s="300" t="s">
        <v>40</v>
      </c>
      <c r="B8" s="104" t="s">
        <v>226</v>
      </c>
      <c r="C8" s="279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1"/>
    </row>
    <row r="9" spans="1:23" s="28" customFormat="1" ht="18" customHeight="1" x14ac:dyDescent="0.3">
      <c r="A9" s="300"/>
      <c r="B9" s="29" t="s">
        <v>227</v>
      </c>
      <c r="C9" s="30">
        <v>0.5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</row>
    <row r="10" spans="1:23" s="28" customFormat="1" ht="18" customHeight="1" x14ac:dyDescent="0.3">
      <c r="A10" s="300"/>
      <c r="B10" s="29" t="s">
        <v>41</v>
      </c>
      <c r="C10" s="30">
        <v>1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</row>
    <row r="11" spans="1:23" s="28" customFormat="1" ht="18" customHeight="1" x14ac:dyDescent="0.3">
      <c r="A11" s="300"/>
      <c r="B11" s="29" t="s">
        <v>228</v>
      </c>
      <c r="C11" s="30">
        <v>0.5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</row>
    <row r="12" spans="1:23" s="28" customFormat="1" ht="18" customHeight="1" x14ac:dyDescent="0.3">
      <c r="A12" s="300"/>
      <c r="B12" s="29" t="s">
        <v>230</v>
      </c>
      <c r="C12" s="30">
        <v>1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</row>
    <row r="13" spans="1:23" s="28" customFormat="1" ht="18" customHeight="1" x14ac:dyDescent="0.3">
      <c r="A13" s="300"/>
      <c r="B13" s="29" t="s">
        <v>229</v>
      </c>
      <c r="C13" s="30">
        <v>1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</row>
    <row r="14" spans="1:23" s="28" customFormat="1" ht="14" hidden="1" x14ac:dyDescent="0.3">
      <c r="A14" s="300"/>
      <c r="B14" s="29" t="s">
        <v>42</v>
      </c>
      <c r="C14" s="30">
        <v>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spans="1:23" s="28" customFormat="1" ht="18" customHeight="1" x14ac:dyDescent="0.3">
      <c r="A15" s="300"/>
      <c r="B15" s="31" t="s">
        <v>8</v>
      </c>
      <c r="C15" s="11">
        <f>SUM(C9:C14)</f>
        <v>4</v>
      </c>
      <c r="D15" s="11" t="str">
        <f>IF(D9="","",SUM(D9:D14))</f>
        <v/>
      </c>
      <c r="E15" s="11" t="str">
        <f t="shared" ref="E15:W15" si="0">IF(E9="","",SUM(E9:E14))</f>
        <v/>
      </c>
      <c r="F15" s="11" t="str">
        <f t="shared" si="0"/>
        <v/>
      </c>
      <c r="G15" s="11" t="str">
        <f t="shared" si="0"/>
        <v/>
      </c>
      <c r="H15" s="11" t="str">
        <f t="shared" si="0"/>
        <v/>
      </c>
      <c r="I15" s="11" t="str">
        <f t="shared" si="0"/>
        <v/>
      </c>
      <c r="J15" s="11" t="str">
        <f t="shared" si="0"/>
        <v/>
      </c>
      <c r="K15" s="11" t="str">
        <f t="shared" si="0"/>
        <v/>
      </c>
      <c r="L15" s="11" t="str">
        <f t="shared" si="0"/>
        <v/>
      </c>
      <c r="M15" s="11" t="str">
        <f t="shared" si="0"/>
        <v/>
      </c>
      <c r="N15" s="11" t="str">
        <f t="shared" si="0"/>
        <v/>
      </c>
      <c r="O15" s="11" t="str">
        <f t="shared" si="0"/>
        <v/>
      </c>
      <c r="P15" s="11" t="str">
        <f t="shared" si="0"/>
        <v/>
      </c>
      <c r="Q15" s="11" t="str">
        <f t="shared" si="0"/>
        <v/>
      </c>
      <c r="R15" s="11" t="str">
        <f t="shared" si="0"/>
        <v/>
      </c>
      <c r="S15" s="11" t="str">
        <f t="shared" si="0"/>
        <v/>
      </c>
      <c r="T15" s="11" t="str">
        <f t="shared" si="0"/>
        <v/>
      </c>
      <c r="U15" s="11" t="str">
        <f t="shared" si="0"/>
        <v/>
      </c>
      <c r="V15" s="11" t="str">
        <f t="shared" si="0"/>
        <v/>
      </c>
      <c r="W15" s="11" t="str">
        <f t="shared" si="0"/>
        <v/>
      </c>
    </row>
    <row r="16" spans="1:23" s="28" customFormat="1" ht="28.5" customHeight="1" x14ac:dyDescent="0.3">
      <c r="A16" s="288" t="s">
        <v>231</v>
      </c>
      <c r="B16" s="106" t="s">
        <v>232</v>
      </c>
      <c r="C16" s="291"/>
      <c r="D16" s="292"/>
      <c r="E16" s="292"/>
      <c r="F16" s="292"/>
      <c r="G16" s="292"/>
      <c r="H16" s="292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  <c r="W16" s="293"/>
    </row>
    <row r="17" spans="1:23" s="28" customFormat="1" ht="19.5" customHeight="1" x14ac:dyDescent="0.3">
      <c r="A17" s="289"/>
      <c r="B17" s="29" t="s">
        <v>227</v>
      </c>
      <c r="C17" s="136">
        <v>0.5</v>
      </c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</row>
    <row r="18" spans="1:23" s="28" customFormat="1" ht="19" customHeight="1" x14ac:dyDescent="0.3">
      <c r="A18" s="289"/>
      <c r="B18" s="29" t="s">
        <v>41</v>
      </c>
      <c r="C18" s="30">
        <v>1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1:23" s="28" customFormat="1" ht="18.5" customHeight="1" x14ac:dyDescent="0.3">
      <c r="A19" s="289"/>
      <c r="B19" s="29" t="s">
        <v>228</v>
      </c>
      <c r="C19" s="30">
        <v>0.5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1:23" s="28" customFormat="1" ht="15" customHeight="1" x14ac:dyDescent="0.3">
      <c r="A20" s="289"/>
      <c r="B20" s="29" t="s">
        <v>230</v>
      </c>
      <c r="C20" s="126">
        <v>1</v>
      </c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</row>
    <row r="21" spans="1:23" s="28" customFormat="1" ht="15" customHeight="1" x14ac:dyDescent="0.3">
      <c r="A21" s="289"/>
      <c r="B21" s="29" t="s">
        <v>229</v>
      </c>
      <c r="C21" s="126">
        <v>1</v>
      </c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</row>
    <row r="22" spans="1:23" s="28" customFormat="1" ht="15" hidden="1" customHeight="1" x14ac:dyDescent="0.3">
      <c r="A22" s="289"/>
      <c r="B22" s="29" t="s">
        <v>42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</row>
    <row r="23" spans="1:23" s="28" customFormat="1" ht="15" customHeight="1" x14ac:dyDescent="0.3">
      <c r="A23" s="290"/>
      <c r="B23" s="31" t="s">
        <v>8</v>
      </c>
      <c r="C23" s="11">
        <f>SUM(C17:C21)</f>
        <v>4</v>
      </c>
      <c r="D23" s="11" t="str">
        <f>IF(D9="","",SUM(C14:C21))</f>
        <v/>
      </c>
      <c r="E23" s="11" t="str">
        <f t="shared" ref="E23:W23" si="1">IF(E9="","",SUM(D14:D21))</f>
        <v/>
      </c>
      <c r="F23" s="11" t="str">
        <f t="shared" si="1"/>
        <v/>
      </c>
      <c r="G23" s="11" t="str">
        <f t="shared" si="1"/>
        <v/>
      </c>
      <c r="H23" s="11" t="str">
        <f t="shared" si="1"/>
        <v/>
      </c>
      <c r="I23" s="11" t="str">
        <f t="shared" si="1"/>
        <v/>
      </c>
      <c r="J23" s="11" t="str">
        <f t="shared" si="1"/>
        <v/>
      </c>
      <c r="K23" s="11" t="str">
        <f t="shared" si="1"/>
        <v/>
      </c>
      <c r="L23" s="11" t="str">
        <f t="shared" si="1"/>
        <v/>
      </c>
      <c r="M23" s="11" t="str">
        <f t="shared" si="1"/>
        <v/>
      </c>
      <c r="N23" s="11" t="str">
        <f t="shared" si="1"/>
        <v/>
      </c>
      <c r="O23" s="11" t="str">
        <f t="shared" si="1"/>
        <v/>
      </c>
      <c r="P23" s="11" t="str">
        <f t="shared" si="1"/>
        <v/>
      </c>
      <c r="Q23" s="11" t="str">
        <f t="shared" si="1"/>
        <v/>
      </c>
      <c r="R23" s="11" t="str">
        <f t="shared" si="1"/>
        <v/>
      </c>
      <c r="S23" s="11" t="str">
        <f t="shared" si="1"/>
        <v/>
      </c>
      <c r="T23" s="11" t="str">
        <f t="shared" si="1"/>
        <v/>
      </c>
      <c r="U23" s="11" t="str">
        <f t="shared" si="1"/>
        <v/>
      </c>
      <c r="V23" s="11" t="str">
        <f t="shared" si="1"/>
        <v/>
      </c>
      <c r="W23" s="11" t="str">
        <f t="shared" si="1"/>
        <v/>
      </c>
    </row>
    <row r="24" spans="1:23" s="28" customFormat="1" ht="15" customHeight="1" x14ac:dyDescent="0.3">
      <c r="A24" s="300" t="s">
        <v>44</v>
      </c>
      <c r="B24" s="104" t="s">
        <v>45</v>
      </c>
      <c r="C24" s="279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1"/>
    </row>
    <row r="25" spans="1:23" s="28" customFormat="1" ht="18" customHeight="1" x14ac:dyDescent="0.3">
      <c r="A25" s="300"/>
      <c r="B25" s="29" t="s">
        <v>43</v>
      </c>
      <c r="C25" s="30">
        <v>0.5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1:23" s="28" customFormat="1" ht="18" customHeight="1" x14ac:dyDescent="0.3">
      <c r="A26" s="300"/>
      <c r="B26" s="29" t="s">
        <v>46</v>
      </c>
      <c r="C26" s="30">
        <v>0.5</v>
      </c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1:23" s="28" customFormat="1" ht="18" customHeight="1" x14ac:dyDescent="0.3">
      <c r="A27" s="300"/>
      <c r="B27" s="29" t="s">
        <v>47</v>
      </c>
      <c r="C27" s="30">
        <v>2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</row>
    <row r="28" spans="1:23" s="28" customFormat="1" ht="18" customHeight="1" x14ac:dyDescent="0.3">
      <c r="A28" s="300"/>
      <c r="B28" s="31" t="s">
        <v>8</v>
      </c>
      <c r="C28" s="11">
        <f>SUM(C25:C27)</f>
        <v>3</v>
      </c>
      <c r="D28" s="11" t="str">
        <f>IF(D9="","",SUM(D25:D27))</f>
        <v/>
      </c>
      <c r="E28" s="11" t="str">
        <f t="shared" ref="E28:W28" si="2">IF(E9="","",SUM(E25:E27))</f>
        <v/>
      </c>
      <c r="F28" s="11" t="str">
        <f t="shared" si="2"/>
        <v/>
      </c>
      <c r="G28" s="11" t="str">
        <f t="shared" si="2"/>
        <v/>
      </c>
      <c r="H28" s="11" t="str">
        <f t="shared" si="2"/>
        <v/>
      </c>
      <c r="I28" s="11" t="str">
        <f t="shared" si="2"/>
        <v/>
      </c>
      <c r="J28" s="11" t="str">
        <f t="shared" si="2"/>
        <v/>
      </c>
      <c r="K28" s="11" t="str">
        <f t="shared" si="2"/>
        <v/>
      </c>
      <c r="L28" s="11" t="str">
        <f t="shared" si="2"/>
        <v/>
      </c>
      <c r="M28" s="11" t="str">
        <f t="shared" si="2"/>
        <v/>
      </c>
      <c r="N28" s="11" t="str">
        <f t="shared" si="2"/>
        <v/>
      </c>
      <c r="O28" s="11" t="str">
        <f t="shared" si="2"/>
        <v/>
      </c>
      <c r="P28" s="11" t="str">
        <f t="shared" si="2"/>
        <v/>
      </c>
      <c r="Q28" s="11" t="str">
        <f t="shared" si="2"/>
        <v/>
      </c>
      <c r="R28" s="11" t="str">
        <f t="shared" si="2"/>
        <v/>
      </c>
      <c r="S28" s="11" t="str">
        <f t="shared" si="2"/>
        <v/>
      </c>
      <c r="T28" s="11" t="str">
        <f t="shared" si="2"/>
        <v/>
      </c>
      <c r="U28" s="11" t="str">
        <f t="shared" si="2"/>
        <v/>
      </c>
      <c r="V28" s="11" t="str">
        <f t="shared" si="2"/>
        <v/>
      </c>
      <c r="W28" s="11" t="str">
        <f t="shared" si="2"/>
        <v/>
      </c>
    </row>
    <row r="29" spans="1:23" s="28" customFormat="1" ht="15" customHeight="1" x14ac:dyDescent="0.3">
      <c r="A29" s="300" t="s">
        <v>48</v>
      </c>
      <c r="B29" s="104" t="s">
        <v>49</v>
      </c>
      <c r="C29" s="279"/>
      <c r="D29" s="280"/>
      <c r="E29" s="280"/>
      <c r="F29" s="280"/>
      <c r="G29" s="280"/>
      <c r="H29" s="280"/>
      <c r="I29" s="280"/>
      <c r="J29" s="280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1"/>
    </row>
    <row r="30" spans="1:23" s="28" customFormat="1" ht="18" customHeight="1" x14ac:dyDescent="0.3">
      <c r="A30" s="300"/>
      <c r="B30" s="29" t="s">
        <v>43</v>
      </c>
      <c r="C30" s="30">
        <v>0.5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</row>
    <row r="31" spans="1:23" s="28" customFormat="1" ht="18" customHeight="1" x14ac:dyDescent="0.3">
      <c r="A31" s="300"/>
      <c r="B31" s="29" t="s">
        <v>46</v>
      </c>
      <c r="C31" s="30">
        <v>0.5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s="28" customFormat="1" ht="18" customHeight="1" x14ac:dyDescent="0.3">
      <c r="A32" s="300"/>
      <c r="B32" s="29" t="s">
        <v>47</v>
      </c>
      <c r="C32" s="30">
        <v>2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</row>
    <row r="33" spans="1:23" s="28" customFormat="1" ht="15" hidden="1" customHeight="1" x14ac:dyDescent="0.3">
      <c r="A33" s="300"/>
      <c r="B33" s="27" t="s">
        <v>50</v>
      </c>
      <c r="C33" s="279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1"/>
    </row>
    <row r="34" spans="1:23" s="28" customFormat="1" ht="25" hidden="1" customHeight="1" x14ac:dyDescent="0.3">
      <c r="A34" s="300"/>
      <c r="B34" s="107" t="s">
        <v>51</v>
      </c>
      <c r="C34" s="279"/>
      <c r="D34" s="280"/>
      <c r="E34" s="280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1"/>
    </row>
    <row r="35" spans="1:23" s="28" customFormat="1" ht="25" hidden="1" customHeight="1" x14ac:dyDescent="0.3">
      <c r="A35" s="300"/>
      <c r="B35" s="105" t="s">
        <v>52</v>
      </c>
      <c r="C35" s="30">
        <v>2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spans="1:23" s="28" customFormat="1" ht="18" hidden="1" customHeight="1" x14ac:dyDescent="0.3">
      <c r="A36" s="300"/>
      <c r="B36" s="29" t="s">
        <v>53</v>
      </c>
      <c r="C36" s="30">
        <v>1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s="28" customFormat="1" ht="15" hidden="1" customHeight="1" x14ac:dyDescent="0.3">
      <c r="A37" s="300"/>
      <c r="B37" s="27" t="s">
        <v>50</v>
      </c>
      <c r="C37" s="279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1"/>
    </row>
    <row r="38" spans="1:23" s="28" customFormat="1" ht="29" hidden="1" customHeight="1" x14ac:dyDescent="0.3">
      <c r="A38" s="300"/>
      <c r="B38" s="106" t="s">
        <v>54</v>
      </c>
      <c r="C38" s="279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V38" s="280"/>
      <c r="W38" s="281"/>
    </row>
    <row r="39" spans="1:23" s="28" customFormat="1" ht="23.5" hidden="1" customHeight="1" x14ac:dyDescent="0.3">
      <c r="A39" s="300"/>
      <c r="B39" s="105" t="s">
        <v>55</v>
      </c>
      <c r="C39" s="30">
        <v>1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3" s="28" customFormat="1" ht="18" hidden="1" customHeight="1" x14ac:dyDescent="0.3">
      <c r="A40" s="300"/>
      <c r="B40" s="29" t="s">
        <v>46</v>
      </c>
      <c r="C40" s="30">
        <v>1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pans="1:23" s="28" customFormat="1" ht="18" hidden="1" customHeight="1" x14ac:dyDescent="0.3">
      <c r="A41" s="300"/>
      <c r="B41" s="29" t="s">
        <v>47</v>
      </c>
      <c r="C41" s="30">
        <v>1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spans="1:23" s="28" customFormat="1" ht="24" customHeight="1" x14ac:dyDescent="0.3">
      <c r="A42" s="300"/>
      <c r="B42" s="31" t="s">
        <v>8</v>
      </c>
      <c r="C42" s="32">
        <v>3</v>
      </c>
      <c r="D42" s="39" t="str">
        <f>IF(D30&amp;D35&amp;D39="","",SUM(D30:D41))</f>
        <v/>
      </c>
      <c r="E42" s="39" t="str">
        <f t="shared" ref="E42:W42" si="3">IF(E30&amp;E35&amp;E39="","",SUM(E30:E41))</f>
        <v/>
      </c>
      <c r="F42" s="39" t="str">
        <f t="shared" si="3"/>
        <v/>
      </c>
      <c r="G42" s="39" t="str">
        <f t="shared" si="3"/>
        <v/>
      </c>
      <c r="H42" s="39" t="str">
        <f t="shared" si="3"/>
        <v/>
      </c>
      <c r="I42" s="39" t="str">
        <f t="shared" si="3"/>
        <v/>
      </c>
      <c r="J42" s="39" t="str">
        <f t="shared" si="3"/>
        <v/>
      </c>
      <c r="K42" s="39" t="str">
        <f t="shared" si="3"/>
        <v/>
      </c>
      <c r="L42" s="39" t="str">
        <f t="shared" si="3"/>
        <v/>
      </c>
      <c r="M42" s="39" t="str">
        <f t="shared" si="3"/>
        <v/>
      </c>
      <c r="N42" s="39" t="str">
        <f t="shared" si="3"/>
        <v/>
      </c>
      <c r="O42" s="39" t="str">
        <f t="shared" si="3"/>
        <v/>
      </c>
      <c r="P42" s="39" t="str">
        <f t="shared" si="3"/>
        <v/>
      </c>
      <c r="Q42" s="39" t="str">
        <f t="shared" si="3"/>
        <v/>
      </c>
      <c r="R42" s="39" t="str">
        <f t="shared" si="3"/>
        <v/>
      </c>
      <c r="S42" s="39" t="str">
        <f t="shared" si="3"/>
        <v/>
      </c>
      <c r="T42" s="39" t="str">
        <f t="shared" si="3"/>
        <v/>
      </c>
      <c r="U42" s="39" t="str">
        <f t="shared" si="3"/>
        <v/>
      </c>
      <c r="V42" s="39" t="str">
        <f t="shared" si="3"/>
        <v/>
      </c>
      <c r="W42" s="39" t="str">
        <f t="shared" si="3"/>
        <v/>
      </c>
    </row>
    <row r="43" spans="1:23" s="28" customFormat="1" ht="15" customHeight="1" x14ac:dyDescent="0.3">
      <c r="A43" s="300">
        <v>3</v>
      </c>
      <c r="B43" s="27" t="s">
        <v>56</v>
      </c>
      <c r="C43" s="279"/>
      <c r="D43" s="280"/>
      <c r="E43" s="280"/>
      <c r="F43" s="280"/>
      <c r="G43" s="280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  <c r="V43" s="280"/>
      <c r="W43" s="281"/>
    </row>
    <row r="44" spans="1:23" s="28" customFormat="1" ht="18" customHeight="1" x14ac:dyDescent="0.3">
      <c r="A44" s="300"/>
      <c r="B44" s="29" t="s">
        <v>57</v>
      </c>
      <c r="C44" s="30">
        <v>3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s="28" customFormat="1" ht="18" customHeight="1" x14ac:dyDescent="0.3">
      <c r="A45" s="300"/>
      <c r="B45" s="29" t="s">
        <v>58</v>
      </c>
      <c r="C45" s="30">
        <v>3</v>
      </c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spans="1:23" s="28" customFormat="1" ht="18" customHeight="1" x14ac:dyDescent="0.3">
      <c r="A46" s="300"/>
      <c r="B46" s="31" t="s">
        <v>8</v>
      </c>
      <c r="C46" s="11">
        <f>SUM(C44:C45)</f>
        <v>6</v>
      </c>
      <c r="D46" s="11" t="str">
        <f>IF(D44="","",SUM(D44:D45))</f>
        <v/>
      </c>
      <c r="E46" s="11" t="str">
        <f t="shared" ref="E46:W46" si="4">IF(E44="","",SUM(E44:E45))</f>
        <v/>
      </c>
      <c r="F46" s="11" t="str">
        <f t="shared" si="4"/>
        <v/>
      </c>
      <c r="G46" s="11" t="str">
        <f t="shared" si="4"/>
        <v/>
      </c>
      <c r="H46" s="11" t="str">
        <f t="shared" si="4"/>
        <v/>
      </c>
      <c r="I46" s="11" t="str">
        <f t="shared" si="4"/>
        <v/>
      </c>
      <c r="J46" s="11" t="str">
        <f t="shared" si="4"/>
        <v/>
      </c>
      <c r="K46" s="11" t="str">
        <f t="shared" si="4"/>
        <v/>
      </c>
      <c r="L46" s="11" t="str">
        <f t="shared" si="4"/>
        <v/>
      </c>
      <c r="M46" s="11" t="str">
        <f t="shared" si="4"/>
        <v/>
      </c>
      <c r="N46" s="11" t="str">
        <f t="shared" si="4"/>
        <v/>
      </c>
      <c r="O46" s="11" t="str">
        <f t="shared" si="4"/>
        <v/>
      </c>
      <c r="P46" s="11" t="str">
        <f t="shared" si="4"/>
        <v/>
      </c>
      <c r="Q46" s="11" t="str">
        <f t="shared" si="4"/>
        <v/>
      </c>
      <c r="R46" s="11" t="str">
        <f t="shared" si="4"/>
        <v/>
      </c>
      <c r="S46" s="11" t="str">
        <f t="shared" si="4"/>
        <v/>
      </c>
      <c r="T46" s="11" t="str">
        <f t="shared" si="4"/>
        <v/>
      </c>
      <c r="U46" s="11" t="str">
        <f t="shared" si="4"/>
        <v/>
      </c>
      <c r="V46" s="11" t="str">
        <f t="shared" si="4"/>
        <v/>
      </c>
      <c r="W46" s="11" t="str">
        <f t="shared" si="4"/>
        <v/>
      </c>
    </row>
    <row r="47" spans="1:23" s="28" customFormat="1" ht="15" customHeight="1" x14ac:dyDescent="0.3">
      <c r="A47" s="300">
        <v>4</v>
      </c>
      <c r="B47" s="27" t="s">
        <v>59</v>
      </c>
      <c r="C47" s="279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1"/>
    </row>
    <row r="48" spans="1:23" s="28" customFormat="1" ht="18" customHeight="1" x14ac:dyDescent="0.3">
      <c r="A48" s="300"/>
      <c r="B48" s="29" t="s">
        <v>60</v>
      </c>
      <c r="C48" s="30">
        <v>2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</row>
    <row r="49" spans="1:23" s="28" customFormat="1" ht="18" customHeight="1" x14ac:dyDescent="0.3">
      <c r="A49" s="300"/>
      <c r="B49" s="29" t="s">
        <v>61</v>
      </c>
      <c r="C49" s="30">
        <v>1</v>
      </c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spans="1:23" s="28" customFormat="1" ht="18" customHeight="1" x14ac:dyDescent="0.3">
      <c r="A50" s="300"/>
      <c r="B50" s="29" t="s">
        <v>62</v>
      </c>
      <c r="C50" s="30">
        <v>1</v>
      </c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</row>
    <row r="51" spans="1:23" s="28" customFormat="1" ht="18" customHeight="1" x14ac:dyDescent="0.3">
      <c r="A51" s="300"/>
      <c r="B51" s="31" t="s">
        <v>8</v>
      </c>
      <c r="C51" s="11">
        <f>SUM(C48:C50)</f>
        <v>4</v>
      </c>
      <c r="D51" s="11" t="str">
        <f>IF(D48="","",SUM(D48:D50))</f>
        <v/>
      </c>
      <c r="E51" s="11" t="str">
        <f t="shared" ref="E51:W51" si="5">IF(E48="","",SUM(E48:E50))</f>
        <v/>
      </c>
      <c r="F51" s="11" t="str">
        <f t="shared" si="5"/>
        <v/>
      </c>
      <c r="G51" s="11" t="str">
        <f t="shared" si="5"/>
        <v/>
      </c>
      <c r="H51" s="11" t="str">
        <f t="shared" si="5"/>
        <v/>
      </c>
      <c r="I51" s="11" t="str">
        <f t="shared" si="5"/>
        <v/>
      </c>
      <c r="J51" s="11" t="str">
        <f t="shared" si="5"/>
        <v/>
      </c>
      <c r="K51" s="11" t="str">
        <f t="shared" si="5"/>
        <v/>
      </c>
      <c r="L51" s="11" t="str">
        <f t="shared" si="5"/>
        <v/>
      </c>
      <c r="M51" s="11" t="str">
        <f t="shared" si="5"/>
        <v/>
      </c>
      <c r="N51" s="11" t="str">
        <f t="shared" si="5"/>
        <v/>
      </c>
      <c r="O51" s="11" t="str">
        <f t="shared" si="5"/>
        <v/>
      </c>
      <c r="P51" s="11" t="str">
        <f t="shared" si="5"/>
        <v/>
      </c>
      <c r="Q51" s="11" t="str">
        <f t="shared" si="5"/>
        <v/>
      </c>
      <c r="R51" s="11" t="str">
        <f t="shared" si="5"/>
        <v/>
      </c>
      <c r="S51" s="11" t="str">
        <f t="shared" si="5"/>
        <v/>
      </c>
      <c r="T51" s="11" t="str">
        <f t="shared" si="5"/>
        <v/>
      </c>
      <c r="U51" s="11" t="str">
        <f t="shared" si="5"/>
        <v/>
      </c>
      <c r="V51" s="11" t="str">
        <f t="shared" si="5"/>
        <v/>
      </c>
      <c r="W51" s="11" t="str">
        <f t="shared" si="5"/>
        <v/>
      </c>
    </row>
    <row r="52" spans="1:23" s="28" customFormat="1" ht="15" customHeight="1" x14ac:dyDescent="0.3">
      <c r="A52" s="300">
        <v>5</v>
      </c>
      <c r="B52" s="27" t="s">
        <v>63</v>
      </c>
      <c r="C52" s="279"/>
      <c r="D52" s="280"/>
      <c r="E52" s="280"/>
      <c r="F52" s="280"/>
      <c r="G52" s="280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1"/>
    </row>
    <row r="53" spans="1:23" s="28" customFormat="1" ht="18" customHeight="1" x14ac:dyDescent="0.3">
      <c r="A53" s="300"/>
      <c r="B53" s="29" t="s">
        <v>64</v>
      </c>
      <c r="C53" s="30">
        <v>1.5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</row>
    <row r="54" spans="1:23" s="28" customFormat="1" ht="18" customHeight="1" x14ac:dyDescent="0.3">
      <c r="A54" s="300"/>
      <c r="B54" s="29" t="s">
        <v>46</v>
      </c>
      <c r="C54" s="30">
        <v>1.5</v>
      </c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</row>
    <row r="55" spans="1:23" s="28" customFormat="1" ht="29" customHeight="1" x14ac:dyDescent="0.3">
      <c r="A55" s="300"/>
      <c r="B55" s="105" t="s">
        <v>65</v>
      </c>
      <c r="C55" s="30">
        <v>1</v>
      </c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</row>
    <row r="56" spans="1:23" s="28" customFormat="1" ht="18" customHeight="1" x14ac:dyDescent="0.3">
      <c r="A56" s="300"/>
      <c r="B56" s="31" t="s">
        <v>8</v>
      </c>
      <c r="C56" s="11">
        <f>SUM(C53:C55)</f>
        <v>4</v>
      </c>
      <c r="D56" s="11" t="str">
        <f>IF(D53="","",SUM(D53:D55))</f>
        <v/>
      </c>
      <c r="E56" s="11" t="str">
        <f t="shared" ref="E56:W56" si="6">IF(E53="","",SUM(E53:E55))</f>
        <v/>
      </c>
      <c r="F56" s="11" t="str">
        <f t="shared" si="6"/>
        <v/>
      </c>
      <c r="G56" s="11" t="str">
        <f t="shared" si="6"/>
        <v/>
      </c>
      <c r="H56" s="11" t="str">
        <f t="shared" si="6"/>
        <v/>
      </c>
      <c r="I56" s="11" t="str">
        <f t="shared" si="6"/>
        <v/>
      </c>
      <c r="J56" s="11" t="str">
        <f t="shared" si="6"/>
        <v/>
      </c>
      <c r="K56" s="11" t="str">
        <f t="shared" si="6"/>
        <v/>
      </c>
      <c r="L56" s="11" t="str">
        <f t="shared" si="6"/>
        <v/>
      </c>
      <c r="M56" s="11" t="str">
        <f t="shared" si="6"/>
        <v/>
      </c>
      <c r="N56" s="11" t="str">
        <f t="shared" si="6"/>
        <v/>
      </c>
      <c r="O56" s="11" t="str">
        <f t="shared" si="6"/>
        <v/>
      </c>
      <c r="P56" s="11" t="str">
        <f t="shared" si="6"/>
        <v/>
      </c>
      <c r="Q56" s="11" t="str">
        <f t="shared" si="6"/>
        <v/>
      </c>
      <c r="R56" s="11" t="str">
        <f t="shared" si="6"/>
        <v/>
      </c>
      <c r="S56" s="11" t="str">
        <f t="shared" si="6"/>
        <v/>
      </c>
      <c r="T56" s="11" t="str">
        <f t="shared" si="6"/>
        <v/>
      </c>
      <c r="U56" s="11" t="str">
        <f t="shared" si="6"/>
        <v/>
      </c>
      <c r="V56" s="11" t="str">
        <f t="shared" si="6"/>
        <v/>
      </c>
      <c r="W56" s="11" t="str">
        <f t="shared" si="6"/>
        <v/>
      </c>
    </row>
    <row r="57" spans="1:23" s="28" customFormat="1" ht="15" customHeight="1" x14ac:dyDescent="0.3">
      <c r="A57" s="300">
        <v>6</v>
      </c>
      <c r="B57" s="27" t="s">
        <v>66</v>
      </c>
      <c r="C57" s="279"/>
      <c r="D57" s="280"/>
      <c r="E57" s="280"/>
      <c r="F57" s="280"/>
      <c r="G57" s="280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80"/>
      <c r="U57" s="280"/>
      <c r="V57" s="280"/>
      <c r="W57" s="281"/>
    </row>
    <row r="58" spans="1:23" s="28" customFormat="1" ht="25.5" customHeight="1" x14ac:dyDescent="0.3">
      <c r="A58" s="300"/>
      <c r="B58" s="105" t="s">
        <v>67</v>
      </c>
      <c r="C58" s="30">
        <v>2</v>
      </c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</row>
    <row r="59" spans="1:23" s="28" customFormat="1" ht="18" customHeight="1" x14ac:dyDescent="0.3">
      <c r="A59" s="300"/>
      <c r="B59" s="31" t="s">
        <v>8</v>
      </c>
      <c r="C59" s="11">
        <f>SUM(C58)</f>
        <v>2</v>
      </c>
      <c r="D59" s="11" t="str">
        <f>IF(D58="","",SUM(D58))</f>
        <v/>
      </c>
      <c r="E59" s="11" t="str">
        <f t="shared" ref="E59:W59" si="7">IF(E58="","",SUM(E58))</f>
        <v/>
      </c>
      <c r="F59" s="11" t="str">
        <f t="shared" si="7"/>
        <v/>
      </c>
      <c r="G59" s="11" t="str">
        <f t="shared" si="7"/>
        <v/>
      </c>
      <c r="H59" s="11" t="str">
        <f t="shared" si="7"/>
        <v/>
      </c>
      <c r="I59" s="11" t="str">
        <f t="shared" si="7"/>
        <v/>
      </c>
      <c r="J59" s="11" t="str">
        <f t="shared" si="7"/>
        <v/>
      </c>
      <c r="K59" s="11" t="str">
        <f t="shared" si="7"/>
        <v/>
      </c>
      <c r="L59" s="11" t="str">
        <f t="shared" si="7"/>
        <v/>
      </c>
      <c r="M59" s="11" t="str">
        <f t="shared" si="7"/>
        <v/>
      </c>
      <c r="N59" s="11" t="str">
        <f t="shared" si="7"/>
        <v/>
      </c>
      <c r="O59" s="11" t="str">
        <f t="shared" si="7"/>
        <v/>
      </c>
      <c r="P59" s="11" t="str">
        <f t="shared" si="7"/>
        <v/>
      </c>
      <c r="Q59" s="11" t="str">
        <f t="shared" si="7"/>
        <v/>
      </c>
      <c r="R59" s="11" t="str">
        <f t="shared" si="7"/>
        <v/>
      </c>
      <c r="S59" s="11" t="str">
        <f t="shared" si="7"/>
        <v/>
      </c>
      <c r="T59" s="11" t="str">
        <f t="shared" si="7"/>
        <v/>
      </c>
      <c r="U59" s="11" t="str">
        <f t="shared" si="7"/>
        <v/>
      </c>
      <c r="V59" s="11" t="str">
        <f t="shared" si="7"/>
        <v/>
      </c>
      <c r="W59" s="11" t="str">
        <f t="shared" si="7"/>
        <v/>
      </c>
    </row>
    <row r="60" spans="1:23" s="28" customFormat="1" ht="27" customHeight="1" x14ac:dyDescent="0.3">
      <c r="A60" s="301" t="s">
        <v>68</v>
      </c>
      <c r="B60" s="302"/>
      <c r="C60" s="40">
        <f>SUM(C15,C23,C28,C42,C46,C51,C56,C59)</f>
        <v>30</v>
      </c>
      <c r="D60" s="40" t="str">
        <f t="shared" ref="D60:W60" si="8">IF(D58="","",SUM(D15,D23,D28,D42,D46,D51,D56,D59))</f>
        <v/>
      </c>
      <c r="E60" s="40" t="str">
        <f t="shared" si="8"/>
        <v/>
      </c>
      <c r="F60" s="40" t="str">
        <f t="shared" si="8"/>
        <v/>
      </c>
      <c r="G60" s="40" t="str">
        <f t="shared" si="8"/>
        <v/>
      </c>
      <c r="H60" s="40" t="str">
        <f t="shared" si="8"/>
        <v/>
      </c>
      <c r="I60" s="40" t="str">
        <f t="shared" si="8"/>
        <v/>
      </c>
      <c r="J60" s="40" t="str">
        <f t="shared" si="8"/>
        <v/>
      </c>
      <c r="K60" s="40" t="str">
        <f t="shared" si="8"/>
        <v/>
      </c>
      <c r="L60" s="40" t="str">
        <f t="shared" si="8"/>
        <v/>
      </c>
      <c r="M60" s="40" t="str">
        <f t="shared" si="8"/>
        <v/>
      </c>
      <c r="N60" s="40" t="str">
        <f t="shared" si="8"/>
        <v/>
      </c>
      <c r="O60" s="40" t="str">
        <f t="shared" si="8"/>
        <v/>
      </c>
      <c r="P60" s="40" t="str">
        <f t="shared" si="8"/>
        <v/>
      </c>
      <c r="Q60" s="40" t="str">
        <f t="shared" si="8"/>
        <v/>
      </c>
      <c r="R60" s="40" t="str">
        <f t="shared" si="8"/>
        <v/>
      </c>
      <c r="S60" s="40" t="str">
        <f t="shared" si="8"/>
        <v/>
      </c>
      <c r="T60" s="40" t="str">
        <f t="shared" si="8"/>
        <v/>
      </c>
      <c r="U60" s="40" t="str">
        <f t="shared" si="8"/>
        <v/>
      </c>
      <c r="V60" s="40" t="str">
        <f t="shared" si="8"/>
        <v/>
      </c>
      <c r="W60" s="40" t="str">
        <f t="shared" si="8"/>
        <v/>
      </c>
    </row>
    <row r="61" spans="1:23" s="34" customFormat="1" ht="15" customHeight="1" x14ac:dyDescent="0.3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</row>
    <row r="62" spans="1:23" s="28" customFormat="1" ht="20.149999999999999" customHeight="1" x14ac:dyDescent="0.3">
      <c r="A62" s="303" t="s">
        <v>12</v>
      </c>
      <c r="B62" s="303"/>
      <c r="C62" s="303"/>
      <c r="D62" s="303"/>
      <c r="E62" s="303"/>
      <c r="F62" s="303"/>
      <c r="G62" s="303"/>
      <c r="H62" s="303"/>
      <c r="I62" s="303"/>
      <c r="J62" s="303"/>
      <c r="K62" s="303"/>
      <c r="L62" s="303"/>
      <c r="M62" s="303"/>
      <c r="N62" s="303"/>
    </row>
    <row r="63" spans="1:23" ht="20.149999999999999" customHeight="1" x14ac:dyDescent="0.3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23" ht="20.149999999999999" customHeight="1" x14ac:dyDescent="0.3">
      <c r="F64" s="19"/>
      <c r="G64" s="19"/>
      <c r="M64" s="294" t="s">
        <v>13</v>
      </c>
      <c r="N64" s="294"/>
      <c r="O64" s="294"/>
      <c r="P64" s="294"/>
      <c r="Q64" s="294"/>
      <c r="R64" s="294" t="s">
        <v>16</v>
      </c>
      <c r="S64" s="294"/>
      <c r="T64" s="294"/>
      <c r="U64" s="294"/>
      <c r="V64" s="294"/>
      <c r="W64" s="294"/>
    </row>
    <row r="65" spans="2:23" ht="20.149999999999999" customHeight="1" x14ac:dyDescent="0.3">
      <c r="B65" s="12" t="str">
        <f>"DATE-"&amp;TEXT(MASTER!B10&amp;" ","dd-mm-yy")</f>
        <v xml:space="preserve">DATE-01.01.2026 </v>
      </c>
      <c r="C65" s="36"/>
      <c r="D65" s="37"/>
      <c r="F65" s="19"/>
      <c r="G65" s="19"/>
      <c r="M65" s="294" t="s">
        <v>14</v>
      </c>
      <c r="N65" s="294"/>
      <c r="O65" s="294"/>
      <c r="P65" s="294"/>
      <c r="Q65" s="294"/>
      <c r="R65" s="294" t="s">
        <v>16</v>
      </c>
      <c r="S65" s="294"/>
      <c r="T65" s="294"/>
      <c r="U65" s="294"/>
      <c r="V65" s="294"/>
      <c r="W65" s="294"/>
    </row>
    <row r="66" spans="2:23" ht="20.149999999999999" customHeight="1" x14ac:dyDescent="0.3">
      <c r="F66" s="19"/>
      <c r="G66" s="19"/>
      <c r="M66" s="294" t="s">
        <v>15</v>
      </c>
      <c r="N66" s="294"/>
      <c r="O66" s="294"/>
      <c r="P66" s="294"/>
      <c r="Q66" s="294"/>
      <c r="R66" s="294" t="s">
        <v>16</v>
      </c>
      <c r="S66" s="294"/>
      <c r="T66" s="294"/>
      <c r="U66" s="294"/>
      <c r="V66" s="294"/>
      <c r="W66" s="294"/>
    </row>
  </sheetData>
  <sheetProtection algorithmName="SHA-512" hashValue="mud9MoXql0NUckUsu962/NRGQRf+jYMBJ5Hn/KiWnXCrd4e20xK470Zk+pLkLAUDkkRbmVlgt//Xa7Ta5d4l0A==" saltValue="0BFQGJakmxysAmJXQMKyAQ==" spinCount="100000" sheet="1" objects="1" scenarios="1"/>
  <mergeCells count="41">
    <mergeCell ref="A62:N62"/>
    <mergeCell ref="R64:W64"/>
    <mergeCell ref="R65:W65"/>
    <mergeCell ref="Q5:S5"/>
    <mergeCell ref="T5:W5"/>
    <mergeCell ref="A43:A46"/>
    <mergeCell ref="C8:W8"/>
    <mergeCell ref="C24:W24"/>
    <mergeCell ref="C29:W29"/>
    <mergeCell ref="C33:W33"/>
    <mergeCell ref="C34:W34"/>
    <mergeCell ref="C37:W37"/>
    <mergeCell ref="C38:W38"/>
    <mergeCell ref="C43:W43"/>
    <mergeCell ref="C47:W47"/>
    <mergeCell ref="C52:W52"/>
    <mergeCell ref="R66:W66"/>
    <mergeCell ref="M64:Q64"/>
    <mergeCell ref="M65:Q65"/>
    <mergeCell ref="M66:Q66"/>
    <mergeCell ref="A4:B4"/>
    <mergeCell ref="A5:B5"/>
    <mergeCell ref="C4:P4"/>
    <mergeCell ref="C5:D5"/>
    <mergeCell ref="L5:P5"/>
    <mergeCell ref="A47:A51"/>
    <mergeCell ref="A52:A56"/>
    <mergeCell ref="A57:A59"/>
    <mergeCell ref="A8:A15"/>
    <mergeCell ref="A24:A28"/>
    <mergeCell ref="A29:A42"/>
    <mergeCell ref="A60:B60"/>
    <mergeCell ref="C57:W57"/>
    <mergeCell ref="A1:W1"/>
    <mergeCell ref="A2:W2"/>
    <mergeCell ref="A3:W3"/>
    <mergeCell ref="A6:W6"/>
    <mergeCell ref="S4:W4"/>
    <mergeCell ref="Q4:R4"/>
    <mergeCell ref="A16:A23"/>
    <mergeCell ref="C16:W16"/>
  </mergeCells>
  <printOptions horizontalCentered="1"/>
  <pageMargins left="0.39370078740157499" right="0.14000000000000001" top="0.39370078740157499" bottom="0.09" header="0" footer="0"/>
  <pageSetup paperSize="9" scale="85" orientation="landscape" blackAndWhite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249977111117893"/>
  </sheetPr>
  <dimension ref="A1:W38"/>
  <sheetViews>
    <sheetView view="pageBreakPreview" zoomScale="115" zoomScaleNormal="100" zoomScaleSheetLayoutView="115" workbookViewId="0">
      <selection sqref="A1:Q1"/>
    </sheetView>
  </sheetViews>
  <sheetFormatPr defaultColWidth="8.7265625" defaultRowHeight="14.5" x14ac:dyDescent="0.35"/>
  <cols>
    <col min="1" max="1" width="6.08984375" style="1" customWidth="1"/>
    <col min="2" max="2" width="13.81640625" style="1" customWidth="1"/>
    <col min="3" max="3" width="26.54296875" style="1" customWidth="1"/>
    <col min="4" max="4" width="15.7265625" style="117" customWidth="1"/>
    <col min="5" max="5" width="12.36328125" style="1" customWidth="1"/>
    <col min="6" max="6" width="5.1796875" style="1" customWidth="1"/>
    <col min="7" max="7" width="4.7265625" style="1" customWidth="1"/>
    <col min="8" max="8" width="4.90625" style="1" customWidth="1"/>
    <col min="9" max="9" width="4.7265625" style="1" customWidth="1"/>
    <col min="10" max="10" width="5" style="1" customWidth="1"/>
    <col min="11" max="11" width="4.7265625" style="1" customWidth="1"/>
    <col min="12" max="12" width="5.1796875" style="1" bestFit="1" customWidth="1"/>
    <col min="13" max="13" width="7.1796875" style="1" customWidth="1"/>
    <col min="14" max="14" width="5.26953125" style="1" customWidth="1"/>
    <col min="15" max="15" width="8.08984375" style="1" customWidth="1"/>
    <col min="16" max="16" width="8.6328125" style="1" customWidth="1"/>
    <col min="17" max="17" width="5.81640625" style="1" customWidth="1"/>
    <col min="18" max="16384" width="8.7265625" style="1"/>
  </cols>
  <sheetData>
    <row r="1" spans="1:17" ht="25" customHeight="1" x14ac:dyDescent="0.35">
      <c r="A1" s="319" t="s">
        <v>69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</row>
    <row r="2" spans="1:17" ht="22" customHeight="1" x14ac:dyDescent="0.35">
      <c r="A2" s="315" t="str">
        <f>MASTER!A13&amp;"  AGRICULTURE SCIENCE (CODE NO.84)"</f>
        <v>SENIOR SECONDARY PRACTICAL EXAMINATION - 2026  AGRICULTURE SCIENCE (CODE NO.84)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</row>
    <row r="3" spans="1:17" ht="20.149999999999999" customHeight="1" x14ac:dyDescent="0.35">
      <c r="A3" s="306" t="s">
        <v>141</v>
      </c>
      <c r="B3" s="306"/>
      <c r="C3" s="246" t="str">
        <f>MASTER!A4</f>
        <v xml:space="preserve">GOVT.SR.SEC.SCH., BUGIA SRI VIJAYNAGAR , GANGANAGAR   </v>
      </c>
      <c r="D3" s="246"/>
      <c r="E3" s="246"/>
      <c r="F3" s="246"/>
      <c r="G3" s="246"/>
      <c r="H3" s="246"/>
      <c r="I3" s="197"/>
      <c r="J3" s="197"/>
      <c r="K3" s="203" t="s">
        <v>71</v>
      </c>
      <c r="L3" s="41"/>
      <c r="M3" s="41"/>
      <c r="N3" s="318">
        <f>MASTER!A6</f>
        <v>1240901</v>
      </c>
      <c r="O3" s="318"/>
      <c r="P3" s="318"/>
      <c r="Q3" s="318"/>
    </row>
    <row r="4" spans="1:17" ht="20.149999999999999" customHeight="1" x14ac:dyDescent="0.35">
      <c r="A4" s="307" t="s">
        <v>123</v>
      </c>
      <c r="B4" s="307"/>
      <c r="C4" s="139" t="str">
        <f>TEXT(" "&amp;MASTER!B10&amp;" ","DD-MM-YY")</f>
        <v xml:space="preserve"> 01.01.2026 </v>
      </c>
      <c r="D4" s="144" t="s">
        <v>143</v>
      </c>
      <c r="E4" s="243" t="str">
        <f>" "&amp;MASTER!B11&amp;" "</f>
        <v xml:space="preserve"> 10.00AM TO 1.00PM </v>
      </c>
      <c r="F4" s="243"/>
      <c r="G4" s="243"/>
      <c r="H4" s="243"/>
      <c r="I4" s="306" t="s">
        <v>145</v>
      </c>
      <c r="J4" s="306"/>
      <c r="K4" s="306"/>
      <c r="L4" s="139" t="str">
        <f>" "&amp;MASTER!B12&amp;" "</f>
        <v xml:space="preserve"> 1 </v>
      </c>
      <c r="M4" s="139"/>
      <c r="N4" s="139"/>
      <c r="O4" s="240"/>
      <c r="P4" s="240"/>
      <c r="Q4" s="240"/>
    </row>
    <row r="5" spans="1:17" ht="23.25" customHeight="1" x14ac:dyDescent="0.35">
      <c r="A5" s="311" t="s">
        <v>72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</row>
    <row r="6" spans="1:17" s="4" customFormat="1" ht="21" customHeight="1" x14ac:dyDescent="0.35">
      <c r="A6" s="308" t="s">
        <v>73</v>
      </c>
      <c r="B6" s="308" t="s">
        <v>74</v>
      </c>
      <c r="C6" s="308" t="s">
        <v>75</v>
      </c>
      <c r="D6" s="308" t="s">
        <v>76</v>
      </c>
      <c r="E6" s="308" t="s">
        <v>77</v>
      </c>
      <c r="F6" s="312" t="s">
        <v>79</v>
      </c>
      <c r="G6" s="313"/>
      <c r="H6" s="314"/>
      <c r="I6" s="312" t="s">
        <v>82</v>
      </c>
      <c r="J6" s="313"/>
      <c r="K6" s="314"/>
      <c r="L6" s="308" t="s">
        <v>83</v>
      </c>
      <c r="M6" s="316" t="s">
        <v>271</v>
      </c>
      <c r="N6" s="308" t="s">
        <v>84</v>
      </c>
      <c r="O6" s="308" t="s">
        <v>85</v>
      </c>
      <c r="P6" s="308" t="s">
        <v>86</v>
      </c>
      <c r="Q6" s="308" t="s">
        <v>87</v>
      </c>
    </row>
    <row r="7" spans="1:17" s="4" customFormat="1" ht="18" customHeight="1" x14ac:dyDescent="0.35">
      <c r="A7" s="309"/>
      <c r="B7" s="309"/>
      <c r="C7" s="309"/>
      <c r="D7" s="309"/>
      <c r="E7" s="310"/>
      <c r="F7" s="43" t="s">
        <v>80</v>
      </c>
      <c r="G7" s="43" t="s">
        <v>81</v>
      </c>
      <c r="H7" s="43" t="s">
        <v>270</v>
      </c>
      <c r="I7" s="43" t="s">
        <v>80</v>
      </c>
      <c r="J7" s="43" t="s">
        <v>81</v>
      </c>
      <c r="K7" s="43" t="s">
        <v>270</v>
      </c>
      <c r="L7" s="310"/>
      <c r="M7" s="317"/>
      <c r="N7" s="310"/>
      <c r="O7" s="310"/>
      <c r="P7" s="310"/>
      <c r="Q7" s="310"/>
    </row>
    <row r="8" spans="1:17" s="4" customFormat="1" x14ac:dyDescent="0.35">
      <c r="A8" s="309"/>
      <c r="B8" s="309"/>
      <c r="C8" s="309"/>
      <c r="D8" s="309"/>
      <c r="E8" s="87" t="s">
        <v>78</v>
      </c>
      <c r="F8" s="87">
        <v>3</v>
      </c>
      <c r="G8" s="199">
        <v>3</v>
      </c>
      <c r="H8" s="87">
        <v>3</v>
      </c>
      <c r="I8" s="199">
        <v>2</v>
      </c>
      <c r="J8" s="199">
        <v>2</v>
      </c>
      <c r="K8" s="87">
        <v>2</v>
      </c>
      <c r="L8" s="87">
        <v>6</v>
      </c>
      <c r="M8" s="199">
        <v>2</v>
      </c>
      <c r="N8" s="87">
        <v>2</v>
      </c>
      <c r="O8" s="87">
        <v>3</v>
      </c>
      <c r="P8" s="87">
        <v>2</v>
      </c>
      <c r="Q8" s="87">
        <f>SUM(F8:P8)</f>
        <v>30</v>
      </c>
    </row>
    <row r="9" spans="1:17" x14ac:dyDescent="0.35">
      <c r="A9" s="93">
        <f>IF(MASTER!E2="","",ROWS(MASTER!$E$2:E2))</f>
        <v>1</v>
      </c>
      <c r="B9" s="2" t="str">
        <f>" "&amp;'Attendance Sheet'!B8&amp;" "</f>
        <v xml:space="preserve">  1032419  </v>
      </c>
      <c r="C9" s="2" t="str">
        <f>" "&amp;'Attendance Sheet'!D8&amp;" "</f>
        <v xml:space="preserve">  MANNAT  </v>
      </c>
      <c r="D9" s="305" t="str">
        <f>" "&amp;'Attendance Sheet'!E8&amp;" "</f>
        <v xml:space="preserve">  RAMESH KUMAR  </v>
      </c>
      <c r="E9" s="30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95" t="str">
        <f>IF(F9="","",SUM(F9:P9))</f>
        <v/>
      </c>
    </row>
    <row r="10" spans="1:17" x14ac:dyDescent="0.35">
      <c r="A10" s="93">
        <f>IF(MASTER!E3="","",ROWS(MASTER!$E$2:E3))</f>
        <v>2</v>
      </c>
      <c r="B10" s="2" t="str">
        <f>" "&amp;'Attendance Sheet'!B9&amp;" "</f>
        <v xml:space="preserve">  1032420  </v>
      </c>
      <c r="C10" s="2" t="str">
        <f>" "&amp;'Attendance Sheet'!D9&amp;" "</f>
        <v xml:space="preserve">  MANPREET KAUR  </v>
      </c>
      <c r="D10" s="305" t="str">
        <f>" "&amp;'Attendance Sheet'!E9&amp;" "</f>
        <v xml:space="preserve">  SUKHDEV  </v>
      </c>
      <c r="E10" s="30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95" t="str">
        <f t="shared" ref="Q10:Q28" si="0">IF(F10="","",SUM(F10:P10))</f>
        <v/>
      </c>
    </row>
    <row r="11" spans="1:17" x14ac:dyDescent="0.35">
      <c r="A11" s="93">
        <f>IF(MASTER!E4="","",ROWS(MASTER!$E$2:E4))</f>
        <v>3</v>
      </c>
      <c r="B11" s="2" t="str">
        <f>" "&amp;'Attendance Sheet'!B10&amp;" "</f>
        <v xml:space="preserve">  1032421  </v>
      </c>
      <c r="C11" s="2" t="str">
        <f>" "&amp;'Attendance Sheet'!D10&amp;" "</f>
        <v xml:space="preserve">  MANVEER  SINGH  </v>
      </c>
      <c r="D11" s="305" t="str">
        <f>" "&amp;'Attendance Sheet'!E10&amp;" "</f>
        <v xml:space="preserve">  SUKHAVANT SINGH  </v>
      </c>
      <c r="E11" s="30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95" t="str">
        <f t="shared" si="0"/>
        <v/>
      </c>
    </row>
    <row r="12" spans="1:17" x14ac:dyDescent="0.35">
      <c r="A12" s="93">
        <f>IF(MASTER!E5="","",ROWS(MASTER!$E$2:E5))</f>
        <v>4</v>
      </c>
      <c r="B12" s="2" t="str">
        <f>" "&amp;'Attendance Sheet'!B11&amp;" "</f>
        <v xml:space="preserve">  1032422  </v>
      </c>
      <c r="C12" s="2" t="str">
        <f>" "&amp;'Attendance Sheet'!D11&amp;" "</f>
        <v xml:space="preserve">  MOHIT  </v>
      </c>
      <c r="D12" s="305" t="str">
        <f>" "&amp;'Attendance Sheet'!E11&amp;" "</f>
        <v xml:space="preserve">  RAMKUMAR  </v>
      </c>
      <c r="E12" s="30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95" t="str">
        <f t="shared" si="0"/>
        <v/>
      </c>
    </row>
    <row r="13" spans="1:17" x14ac:dyDescent="0.35">
      <c r="A13" s="93">
        <f>IF(MASTER!E6="","",ROWS(MASTER!$E$2:E6))</f>
        <v>5</v>
      </c>
      <c r="B13" s="2" t="str">
        <f>" "&amp;'Attendance Sheet'!B12&amp;" "</f>
        <v xml:space="preserve">  1032423  </v>
      </c>
      <c r="C13" s="2" t="str">
        <f>" "&amp;'Attendance Sheet'!D12&amp;" "</f>
        <v xml:space="preserve">  PRACHI  </v>
      </c>
      <c r="D13" s="305" t="str">
        <f>" "&amp;'Attendance Sheet'!E12&amp;" "</f>
        <v xml:space="preserve">  MAHENDER KUMAR  </v>
      </c>
      <c r="E13" s="30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95" t="str">
        <f t="shared" si="0"/>
        <v/>
      </c>
    </row>
    <row r="14" spans="1:17" x14ac:dyDescent="0.35">
      <c r="A14" s="93">
        <f>IF(MASTER!E7="","",ROWS(MASTER!$E$2:E7))</f>
        <v>6</v>
      </c>
      <c r="B14" s="2" t="str">
        <f>" "&amp;'Attendance Sheet'!B13&amp;" "</f>
        <v xml:space="preserve">  1032424  </v>
      </c>
      <c r="C14" s="2" t="str">
        <f>" "&amp;'Attendance Sheet'!D13&amp;" "</f>
        <v xml:space="preserve">  SACHIN  </v>
      </c>
      <c r="D14" s="305" t="str">
        <f>" "&amp;'Attendance Sheet'!E13&amp;" "</f>
        <v xml:space="preserve">  RAJENDER SINGH  </v>
      </c>
      <c r="E14" s="30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95" t="str">
        <f t="shared" si="0"/>
        <v/>
      </c>
    </row>
    <row r="15" spans="1:17" x14ac:dyDescent="0.35">
      <c r="A15" s="93">
        <f>IF(MASTER!E8="","",ROWS(MASTER!$E$2:E8))</f>
        <v>7</v>
      </c>
      <c r="B15" s="2" t="str">
        <f>" "&amp;'Attendance Sheet'!B14&amp;" "</f>
        <v xml:space="preserve">  1032425  </v>
      </c>
      <c r="C15" s="2" t="str">
        <f>" "&amp;'Attendance Sheet'!D14&amp;" "</f>
        <v xml:space="preserve">    </v>
      </c>
      <c r="D15" s="305" t="str">
        <f>" "&amp;'Attendance Sheet'!E14&amp;" "</f>
        <v xml:space="preserve">    </v>
      </c>
      <c r="E15" s="30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95" t="str">
        <f t="shared" si="0"/>
        <v/>
      </c>
    </row>
    <row r="16" spans="1:17" x14ac:dyDescent="0.35">
      <c r="A16" s="93">
        <f>IF(MASTER!E9="","",ROWS(MASTER!$E$2:E9))</f>
        <v>8</v>
      </c>
      <c r="B16" s="2" t="str">
        <f>" "&amp;'Attendance Sheet'!B15&amp;" "</f>
        <v xml:space="preserve">  1032426  </v>
      </c>
      <c r="C16" s="2" t="str">
        <f>" "&amp;'Attendance Sheet'!D15&amp;" "</f>
        <v xml:space="preserve">    </v>
      </c>
      <c r="D16" s="305" t="str">
        <f>" "&amp;'Attendance Sheet'!E15&amp;" "</f>
        <v xml:space="preserve">    </v>
      </c>
      <c r="E16" s="30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95" t="str">
        <f t="shared" si="0"/>
        <v/>
      </c>
    </row>
    <row r="17" spans="1:17" x14ac:dyDescent="0.35">
      <c r="A17" s="93">
        <f>IF(MASTER!E10="","",ROWS(MASTER!$E$2:E10))</f>
        <v>9</v>
      </c>
      <c r="B17" s="2" t="str">
        <f>" "&amp;'Attendance Sheet'!B16&amp;" "</f>
        <v xml:space="preserve">  1032427  </v>
      </c>
      <c r="C17" s="2" t="str">
        <f>" "&amp;'Attendance Sheet'!D16&amp;" "</f>
        <v xml:space="preserve">    </v>
      </c>
      <c r="D17" s="305" t="str">
        <f>" "&amp;'Attendance Sheet'!E16&amp;" "</f>
        <v xml:space="preserve">    </v>
      </c>
      <c r="E17" s="30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95" t="str">
        <f t="shared" si="0"/>
        <v/>
      </c>
    </row>
    <row r="18" spans="1:17" x14ac:dyDescent="0.35">
      <c r="A18" s="93">
        <f>IF(MASTER!E11="","",ROWS(MASTER!$E$2:E11))</f>
        <v>10</v>
      </c>
      <c r="B18" s="2" t="str">
        <f>" "&amp;'Attendance Sheet'!B17&amp;" "</f>
        <v xml:space="preserve">  1032428  </v>
      </c>
      <c r="C18" s="2" t="str">
        <f>" "&amp;'Attendance Sheet'!D17&amp;" "</f>
        <v xml:space="preserve">    </v>
      </c>
      <c r="D18" s="305" t="str">
        <f>" "&amp;'Attendance Sheet'!E17&amp;" "</f>
        <v xml:space="preserve">    </v>
      </c>
      <c r="E18" s="30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95" t="str">
        <f t="shared" si="0"/>
        <v/>
      </c>
    </row>
    <row r="19" spans="1:17" x14ac:dyDescent="0.35">
      <c r="A19" s="93">
        <f>IF(MASTER!E12="","",ROWS(MASTER!$E$2:E12))</f>
        <v>11</v>
      </c>
      <c r="B19" s="2" t="str">
        <f>" "&amp;'Attendance Sheet'!B18&amp;" "</f>
        <v xml:space="preserve">  1032429  </v>
      </c>
      <c r="C19" s="2" t="str">
        <f>" "&amp;'Attendance Sheet'!D18&amp;" "</f>
        <v xml:space="preserve">    </v>
      </c>
      <c r="D19" s="305" t="str">
        <f>" "&amp;'Attendance Sheet'!E18&amp;" "</f>
        <v xml:space="preserve">    </v>
      </c>
      <c r="E19" s="30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95" t="str">
        <f t="shared" si="0"/>
        <v/>
      </c>
    </row>
    <row r="20" spans="1:17" x14ac:dyDescent="0.35">
      <c r="A20" s="93">
        <f>IF(MASTER!E13="","",ROWS(MASTER!$E$2:E13))</f>
        <v>12</v>
      </c>
      <c r="B20" s="2" t="str">
        <f>" "&amp;'Attendance Sheet'!B19&amp;" "</f>
        <v xml:space="preserve">  1032430  </v>
      </c>
      <c r="C20" s="2" t="str">
        <f>" "&amp;'Attendance Sheet'!D19&amp;" "</f>
        <v xml:space="preserve">    </v>
      </c>
      <c r="D20" s="305" t="str">
        <f>" "&amp;'Attendance Sheet'!E19&amp;" "</f>
        <v xml:space="preserve">    </v>
      </c>
      <c r="E20" s="30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95" t="str">
        <f t="shared" si="0"/>
        <v/>
      </c>
    </row>
    <row r="21" spans="1:17" x14ac:dyDescent="0.35">
      <c r="A21" s="93">
        <f>IF(MASTER!E14="","",ROWS(MASTER!$E$2:E14))</f>
        <v>13</v>
      </c>
      <c r="B21" s="2" t="str">
        <f>" "&amp;'Attendance Sheet'!B20&amp;" "</f>
        <v xml:space="preserve">  1032431  </v>
      </c>
      <c r="C21" s="2" t="str">
        <f>" "&amp;'Attendance Sheet'!D20&amp;" "</f>
        <v xml:space="preserve">    </v>
      </c>
      <c r="D21" s="305" t="str">
        <f>" "&amp;'Attendance Sheet'!E20&amp;" "</f>
        <v xml:space="preserve">    </v>
      </c>
      <c r="E21" s="30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95" t="str">
        <f t="shared" si="0"/>
        <v/>
      </c>
    </row>
    <row r="22" spans="1:17" x14ac:dyDescent="0.35">
      <c r="A22" s="93">
        <f>IF(MASTER!E15="","",ROWS(MASTER!$E$2:E15))</f>
        <v>14</v>
      </c>
      <c r="B22" s="2" t="str">
        <f>" "&amp;'Attendance Sheet'!B21&amp;" "</f>
        <v xml:space="preserve">  1032432  </v>
      </c>
      <c r="C22" s="2" t="str">
        <f>" "&amp;'Attendance Sheet'!D21&amp;" "</f>
        <v xml:space="preserve">    </v>
      </c>
      <c r="D22" s="305" t="str">
        <f>" "&amp;'Attendance Sheet'!E21&amp;" "</f>
        <v xml:space="preserve">    </v>
      </c>
      <c r="E22" s="30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95" t="str">
        <f t="shared" si="0"/>
        <v/>
      </c>
    </row>
    <row r="23" spans="1:17" x14ac:dyDescent="0.35">
      <c r="A23" s="93">
        <f>IF(MASTER!E16="","",ROWS(MASTER!$E$2:E16))</f>
        <v>15</v>
      </c>
      <c r="B23" s="2" t="str">
        <f>" "&amp;'Attendance Sheet'!B22&amp;" "</f>
        <v xml:space="preserve">  1032433  </v>
      </c>
      <c r="C23" s="2" t="str">
        <f>" "&amp;'Attendance Sheet'!D22&amp;" "</f>
        <v xml:space="preserve">    </v>
      </c>
      <c r="D23" s="305" t="str">
        <f>" "&amp;'Attendance Sheet'!E22&amp;" "</f>
        <v xml:space="preserve">    </v>
      </c>
      <c r="E23" s="305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95" t="str">
        <f t="shared" si="0"/>
        <v/>
      </c>
    </row>
    <row r="24" spans="1:17" x14ac:dyDescent="0.35">
      <c r="A24" s="93">
        <f>IF(MASTER!E17="","",ROWS(MASTER!$E$2:E17))</f>
        <v>16</v>
      </c>
      <c r="B24" s="2" t="str">
        <f>" "&amp;'Attendance Sheet'!B23&amp;" "</f>
        <v xml:space="preserve">  1032434  </v>
      </c>
      <c r="C24" s="2" t="str">
        <f>" "&amp;'Attendance Sheet'!D23&amp;" "</f>
        <v xml:space="preserve">    </v>
      </c>
      <c r="D24" s="305" t="str">
        <f>" "&amp;'Attendance Sheet'!E23&amp;" "</f>
        <v xml:space="preserve">    </v>
      </c>
      <c r="E24" s="30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95" t="str">
        <f t="shared" si="0"/>
        <v/>
      </c>
    </row>
    <row r="25" spans="1:17" x14ac:dyDescent="0.35">
      <c r="A25" s="93">
        <f>IF(MASTER!E18="","",ROWS(MASTER!$E$2:E18))</f>
        <v>17</v>
      </c>
      <c r="B25" s="2" t="str">
        <f>" "&amp;'Attendance Sheet'!B24&amp;" "</f>
        <v xml:space="preserve">  1032435  </v>
      </c>
      <c r="C25" s="2" t="str">
        <f>" "&amp;'Attendance Sheet'!D24&amp;" "</f>
        <v xml:space="preserve">    </v>
      </c>
      <c r="D25" s="305" t="str">
        <f>" "&amp;'Attendance Sheet'!E24&amp;" "</f>
        <v xml:space="preserve">    </v>
      </c>
      <c r="E25" s="30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95" t="str">
        <f t="shared" si="0"/>
        <v/>
      </c>
    </row>
    <row r="26" spans="1:17" x14ac:dyDescent="0.35">
      <c r="A26" s="93">
        <f>IF(MASTER!E19="","",ROWS(MASTER!$E$2:E19))</f>
        <v>18</v>
      </c>
      <c r="B26" s="2" t="str">
        <f>" "&amp;'Attendance Sheet'!B25&amp;" "</f>
        <v xml:space="preserve">  1032436  </v>
      </c>
      <c r="C26" s="2" t="str">
        <f>" "&amp;'Attendance Sheet'!D25&amp;" "</f>
        <v xml:space="preserve">    </v>
      </c>
      <c r="D26" s="305" t="str">
        <f>" "&amp;'Attendance Sheet'!E25&amp;" "</f>
        <v xml:space="preserve">    </v>
      </c>
      <c r="E26" s="30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95" t="str">
        <f t="shared" si="0"/>
        <v/>
      </c>
    </row>
    <row r="27" spans="1:17" x14ac:dyDescent="0.35">
      <c r="A27" s="93">
        <f>IF(MASTER!E20="","",ROWS(MASTER!$E$2:E20))</f>
        <v>19</v>
      </c>
      <c r="B27" s="2" t="str">
        <f>" "&amp;'Attendance Sheet'!B26&amp;" "</f>
        <v xml:space="preserve">  1032437  </v>
      </c>
      <c r="C27" s="2" t="str">
        <f>" "&amp;'Attendance Sheet'!D26&amp;" "</f>
        <v xml:space="preserve">    </v>
      </c>
      <c r="D27" s="305" t="str">
        <f>" "&amp;'Attendance Sheet'!E26&amp;" "</f>
        <v xml:space="preserve">    </v>
      </c>
      <c r="E27" s="305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95" t="str">
        <f t="shared" si="0"/>
        <v/>
      </c>
    </row>
    <row r="28" spans="1:17" x14ac:dyDescent="0.35">
      <c r="A28" s="93">
        <f>IF(MASTER!E21="","",ROWS(MASTER!$E$2:E21))</f>
        <v>20</v>
      </c>
      <c r="B28" s="2" t="str">
        <f>" "&amp;'Attendance Sheet'!B27&amp;" "</f>
        <v xml:space="preserve">  1032438  </v>
      </c>
      <c r="C28" s="2" t="str">
        <f>" "&amp;'Attendance Sheet'!D27&amp;" "</f>
        <v xml:space="preserve">    </v>
      </c>
      <c r="D28" s="305" t="str">
        <f>" "&amp;'Attendance Sheet'!E27&amp;" "</f>
        <v xml:space="preserve">    </v>
      </c>
      <c r="E28" s="30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95" t="str">
        <f t="shared" si="0"/>
        <v/>
      </c>
    </row>
    <row r="29" spans="1:17" x14ac:dyDescent="0.35">
      <c r="A29" s="93">
        <f>IF(MASTER!E22="","",ROWS(MASTER!$E$2:E22))</f>
        <v>21</v>
      </c>
      <c r="B29" s="2" t="str">
        <f>" "&amp;'Attendance Sheet'!B28&amp;" "</f>
        <v xml:space="preserve">  1032439  </v>
      </c>
      <c r="C29" s="2" t="str">
        <f>" "&amp;'Attendance Sheet'!D28&amp;" "</f>
        <v xml:space="preserve">    </v>
      </c>
      <c r="D29" s="305" t="str">
        <f>" "&amp;'Attendance Sheet'!E28&amp;" "</f>
        <v xml:space="preserve">    </v>
      </c>
      <c r="E29" s="30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95" t="str">
        <f>IF(F29="","",SUM(F29:P29))</f>
        <v/>
      </c>
    </row>
    <row r="30" spans="1:17" x14ac:dyDescent="0.35">
      <c r="A30" s="93">
        <f>IF(MASTER!E23="","",ROWS(MASTER!$E$2:E23))</f>
        <v>22</v>
      </c>
      <c r="B30" s="2" t="str">
        <f>" "&amp;'Attendance Sheet'!B29&amp;" "</f>
        <v xml:space="preserve">  1032440  </v>
      </c>
      <c r="C30" s="2" t="str">
        <f>" "&amp;'Attendance Sheet'!D29&amp;" "</f>
        <v xml:space="preserve">    </v>
      </c>
      <c r="D30" s="305" t="str">
        <f>" "&amp;'Attendance Sheet'!E29&amp;" "</f>
        <v xml:space="preserve">    </v>
      </c>
      <c r="E30" s="30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95" t="str">
        <f>IF(F30="","",SUM(F30:P30))</f>
        <v/>
      </c>
    </row>
    <row r="31" spans="1:17" x14ac:dyDescent="0.35">
      <c r="A31" s="93">
        <f>IF(MASTER!E24="","",ROWS(MASTER!$E$2:E24))</f>
        <v>23</v>
      </c>
      <c r="B31" s="2" t="str">
        <f>" "&amp;'Attendance Sheet'!B30&amp;" "</f>
        <v xml:space="preserve">  1032441  </v>
      </c>
      <c r="C31" s="2" t="str">
        <f>" "&amp;'Attendance Sheet'!D30&amp;" "</f>
        <v xml:space="preserve">    </v>
      </c>
      <c r="D31" s="305" t="str">
        <f>" "&amp;'Attendance Sheet'!E30&amp;" "</f>
        <v xml:space="preserve">    </v>
      </c>
      <c r="E31" s="30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95" t="str">
        <f>IF(F31="","",SUM(F31:P31))</f>
        <v/>
      </c>
    </row>
    <row r="32" spans="1:17" x14ac:dyDescent="0.35">
      <c r="A32" s="93">
        <f>IF(MASTER!E25="","",ROWS(MASTER!$E$2:E25))</f>
        <v>24</v>
      </c>
      <c r="B32" s="2" t="str">
        <f>" "&amp;'Attendance Sheet'!B31&amp;" "</f>
        <v xml:space="preserve">  1032442  </v>
      </c>
      <c r="C32" s="2" t="str">
        <f>" "&amp;'Attendance Sheet'!D31&amp;" "</f>
        <v xml:space="preserve">    </v>
      </c>
      <c r="D32" s="305" t="str">
        <f>" "&amp;'Attendance Sheet'!E31&amp;" "</f>
        <v xml:space="preserve">    </v>
      </c>
      <c r="E32" s="30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95" t="str">
        <f>IF(F32="","",SUM(F32:P32))</f>
        <v/>
      </c>
    </row>
    <row r="33" spans="1:23" x14ac:dyDescent="0.35">
      <c r="A33" s="93">
        <f>IF(MASTER!E26="","",ROWS(MASTER!$E$2:E26))</f>
        <v>25</v>
      </c>
      <c r="B33" s="2" t="str">
        <f>" "&amp;'Attendance Sheet'!B32&amp;" "</f>
        <v xml:space="preserve">  1032443  </v>
      </c>
      <c r="C33" s="2" t="str">
        <f>" "&amp;'Attendance Sheet'!D32&amp;" "</f>
        <v xml:space="preserve">    </v>
      </c>
      <c r="D33" s="305" t="str">
        <f>" "&amp;'Attendance Sheet'!E32&amp;" "</f>
        <v xml:space="preserve">    </v>
      </c>
      <c r="E33" s="30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95" t="str">
        <f>IF(F33="","",SUM(F33:P33))</f>
        <v/>
      </c>
    </row>
    <row r="34" spans="1:23" ht="15.5" customHeight="1" x14ac:dyDescent="0.35">
      <c r="A34" s="304" t="s">
        <v>319</v>
      </c>
      <c r="B34" s="304"/>
      <c r="C34" s="304"/>
      <c r="D34" s="304"/>
      <c r="E34" s="304"/>
      <c r="F34" s="304"/>
      <c r="G34" s="304"/>
      <c r="H34" s="304"/>
      <c r="I34" s="304"/>
      <c r="J34" s="304"/>
      <c r="K34" s="304"/>
      <c r="L34" s="304"/>
      <c r="M34" s="304"/>
      <c r="N34" s="304"/>
      <c r="O34" s="304"/>
      <c r="P34" s="304"/>
      <c r="Q34" s="304"/>
      <c r="R34" s="44"/>
    </row>
    <row r="35" spans="1:23" ht="15.5" x14ac:dyDescent="0.35">
      <c r="A35" s="44"/>
      <c r="B35" s="44"/>
      <c r="C35" s="44"/>
      <c r="D35" s="108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23" x14ac:dyDescent="0.35">
      <c r="H36" s="256" t="s">
        <v>13</v>
      </c>
      <c r="I36" s="256"/>
      <c r="J36" s="256"/>
      <c r="K36" s="256"/>
      <c r="L36" s="256"/>
      <c r="M36" s="198"/>
      <c r="N36" s="256" t="s">
        <v>16</v>
      </c>
      <c r="O36" s="256"/>
      <c r="P36" s="256"/>
      <c r="Q36" s="256"/>
      <c r="S36" s="6"/>
      <c r="T36" s="6"/>
      <c r="U36" s="6"/>
      <c r="V36" s="6"/>
      <c r="W36" s="6"/>
    </row>
    <row r="37" spans="1:23" x14ac:dyDescent="0.35">
      <c r="A37" s="257" t="s">
        <v>17</v>
      </c>
      <c r="B37" s="257"/>
      <c r="C37" s="1" t="str">
        <f>C4</f>
        <v xml:space="preserve"> 01.01.2026 </v>
      </c>
      <c r="H37" s="256" t="s">
        <v>14</v>
      </c>
      <c r="I37" s="256"/>
      <c r="J37" s="256"/>
      <c r="K37" s="256"/>
      <c r="L37" s="256"/>
      <c r="M37" s="198"/>
      <c r="N37" s="256" t="s">
        <v>16</v>
      </c>
      <c r="O37" s="256"/>
      <c r="P37" s="256"/>
      <c r="Q37" s="256"/>
      <c r="S37" s="6"/>
      <c r="T37" s="6"/>
      <c r="U37" s="6"/>
      <c r="V37" s="6"/>
      <c r="W37" s="6"/>
    </row>
    <row r="38" spans="1:23" x14ac:dyDescent="0.35">
      <c r="H38" s="256" t="s">
        <v>15</v>
      </c>
      <c r="I38" s="256"/>
      <c r="J38" s="256"/>
      <c r="K38" s="256"/>
      <c r="L38" s="256"/>
      <c r="M38" s="198"/>
      <c r="N38" s="256" t="s">
        <v>16</v>
      </c>
      <c r="O38" s="256"/>
      <c r="P38" s="256"/>
      <c r="Q38" s="256"/>
      <c r="S38" s="6"/>
      <c r="T38" s="6"/>
      <c r="U38" s="6"/>
      <c r="V38" s="6"/>
      <c r="W38" s="6"/>
    </row>
  </sheetData>
  <sheetProtection algorithmName="SHA-512" hashValue="yZgGtYLCL3AIM+dKbX/3mBfp95PZ+B5USOwydlyTsbUvluhOF+BXMvg7lA0WcS6WuUtgCG8qss5BueT2pBvA/Q==" saltValue="3w0n79vOeqODhqhj8mRrSQ==" spinCount="100000" sheet="1" objects="1" scenarios="1"/>
  <protectedRanges>
    <protectedRange sqref="F9:P33" name="Range1"/>
  </protectedRanges>
  <mergeCells count="56">
    <mergeCell ref="N37:Q37"/>
    <mergeCell ref="N38:Q38"/>
    <mergeCell ref="A37:B37"/>
    <mergeCell ref="H36:L36"/>
    <mergeCell ref="H37:L37"/>
    <mergeCell ref="H38:L38"/>
    <mergeCell ref="N36:Q36"/>
    <mergeCell ref="A1:Q1"/>
    <mergeCell ref="O4:Q4"/>
    <mergeCell ref="D22:E22"/>
    <mergeCell ref="P6:P7"/>
    <mergeCell ref="Q6:Q7"/>
    <mergeCell ref="D19:E19"/>
    <mergeCell ref="D20:E20"/>
    <mergeCell ref="D21:E21"/>
    <mergeCell ref="D12:E12"/>
    <mergeCell ref="D13:E13"/>
    <mergeCell ref="D14:E14"/>
    <mergeCell ref="D15:E15"/>
    <mergeCell ref="D9:E9"/>
    <mergeCell ref="D10:E10"/>
    <mergeCell ref="D16:E16"/>
    <mergeCell ref="O6:O7"/>
    <mergeCell ref="F6:H6"/>
    <mergeCell ref="L6:L7"/>
    <mergeCell ref="N6:N7"/>
    <mergeCell ref="A2:Q2"/>
    <mergeCell ref="C6:C8"/>
    <mergeCell ref="D6:D8"/>
    <mergeCell ref="I6:K6"/>
    <mergeCell ref="M6:M7"/>
    <mergeCell ref="I4:K4"/>
    <mergeCell ref="N3:Q3"/>
    <mergeCell ref="D31:E31"/>
    <mergeCell ref="D32:E32"/>
    <mergeCell ref="D11:E11"/>
    <mergeCell ref="D26:E26"/>
    <mergeCell ref="D27:E27"/>
    <mergeCell ref="D17:E17"/>
    <mergeCell ref="D18:E18"/>
    <mergeCell ref="A34:Q34"/>
    <mergeCell ref="D33:E33"/>
    <mergeCell ref="A3:B3"/>
    <mergeCell ref="A4:B4"/>
    <mergeCell ref="C3:H3"/>
    <mergeCell ref="D29:E29"/>
    <mergeCell ref="D30:E30"/>
    <mergeCell ref="E4:H4"/>
    <mergeCell ref="A6:A8"/>
    <mergeCell ref="E6:E7"/>
    <mergeCell ref="D28:E28"/>
    <mergeCell ref="A5:Q5"/>
    <mergeCell ref="D23:E23"/>
    <mergeCell ref="D24:E24"/>
    <mergeCell ref="D25:E25"/>
    <mergeCell ref="B6:B8"/>
  </mergeCells>
  <conditionalFormatting sqref="A9:Q33">
    <cfRule type="expression" dxfId="8" priority="1">
      <formula>$A9&lt;&gt;""</formula>
    </cfRule>
  </conditionalFormatting>
  <pageMargins left="0.39370078740157499" right="0.39370078740157499" top="0.09" bottom="0.04" header="0" footer="0"/>
  <pageSetup paperSize="9" scale="95" orientation="landscape" blackAndWhite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/>
  </sheetPr>
  <dimension ref="A1:T37"/>
  <sheetViews>
    <sheetView view="pageBreakPreview" zoomScaleNormal="100" zoomScaleSheetLayoutView="100" workbookViewId="0">
      <selection sqref="A1:N1"/>
    </sheetView>
  </sheetViews>
  <sheetFormatPr defaultColWidth="8.7265625" defaultRowHeight="14.5" x14ac:dyDescent="0.35"/>
  <cols>
    <col min="1" max="1" width="6.08984375" style="1" customWidth="1"/>
    <col min="2" max="2" width="13.81640625" style="1" customWidth="1"/>
    <col min="3" max="3" width="29.81640625" style="1" customWidth="1"/>
    <col min="4" max="4" width="15.7265625" style="1" customWidth="1"/>
    <col min="5" max="5" width="12" style="1" customWidth="1"/>
    <col min="6" max="6" width="7.54296875" style="1" customWidth="1"/>
    <col min="7" max="7" width="7.26953125" style="1" customWidth="1"/>
    <col min="8" max="8" width="7.54296875" style="1" customWidth="1"/>
    <col min="9" max="9" width="6.54296875" style="1" customWidth="1"/>
    <col min="10" max="10" width="6.7265625" style="1" customWidth="1"/>
    <col min="11" max="11" width="5.54296875" style="1" customWidth="1"/>
    <col min="12" max="12" width="11" style="1" customWidth="1"/>
    <col min="13" max="13" width="8.6328125" style="1" customWidth="1"/>
    <col min="14" max="14" width="6.81640625" style="1" customWidth="1"/>
    <col min="15" max="16384" width="8.7265625" style="1"/>
  </cols>
  <sheetData>
    <row r="1" spans="1:14" ht="25" customHeight="1" x14ac:dyDescent="0.35">
      <c r="A1" s="319" t="s">
        <v>69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</row>
    <row r="2" spans="1:14" ht="25" customHeight="1" x14ac:dyDescent="0.35">
      <c r="A2" s="315" t="str">
        <f>MASTER!A13&amp;"  AGRICULTURE CHEMISTRY (CODE NO."&amp;MASTER!N6&amp;")"</f>
        <v>SENIOR SECONDARY PRACTICAL EXAMINATION - 2026  AGRICULTURE CHEMISTRY (CODE NO.38)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</row>
    <row r="3" spans="1:14" ht="20.149999999999999" customHeight="1" x14ac:dyDescent="0.35">
      <c r="A3" s="306" t="s">
        <v>141</v>
      </c>
      <c r="B3" s="306"/>
      <c r="C3" s="246" t="str">
        <f>MASTER!A4</f>
        <v xml:space="preserve">GOVT.SR.SEC.SCH., BUGIA SRI VIJAYNAGAR , GANGANAGAR   </v>
      </c>
      <c r="D3" s="246"/>
      <c r="E3" s="246"/>
      <c r="F3" s="246"/>
      <c r="G3" s="246"/>
      <c r="H3" s="306" t="s">
        <v>142</v>
      </c>
      <c r="I3" s="306"/>
      <c r="J3" s="306"/>
      <c r="K3" s="306"/>
      <c r="L3" s="318">
        <f>MASTER!A6</f>
        <v>1240901</v>
      </c>
      <c r="M3" s="318"/>
      <c r="N3" s="318"/>
    </row>
    <row r="4" spans="1:14" ht="20.149999999999999" customHeight="1" x14ac:dyDescent="0.35">
      <c r="A4" s="306" t="s">
        <v>123</v>
      </c>
      <c r="B4" s="306"/>
      <c r="C4" s="41" t="str">
        <f>TEXT(" "&amp;MASTER!B10&amp;" ","DD-MM-YY")</f>
        <v xml:space="preserve"> 01.01.2026 </v>
      </c>
      <c r="D4" s="42" t="s">
        <v>143</v>
      </c>
      <c r="E4" s="318" t="str">
        <f>" "&amp;MASTER!B11&amp;" "</f>
        <v xml:space="preserve"> 10.00AM TO 1.00PM </v>
      </c>
      <c r="F4" s="318"/>
      <c r="G4" s="318"/>
      <c r="H4" s="306" t="s">
        <v>145</v>
      </c>
      <c r="I4" s="306"/>
      <c r="J4" s="306"/>
      <c r="K4" s="139" t="str">
        <f>" "&amp;MASTER!B12&amp;" "</f>
        <v xml:space="preserve"> 1 </v>
      </c>
      <c r="L4" s="240"/>
      <c r="M4" s="240"/>
      <c r="N4" s="240"/>
    </row>
    <row r="5" spans="1:14" ht="23.25" customHeight="1" x14ac:dyDescent="0.35">
      <c r="A5" s="311" t="s">
        <v>72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</row>
    <row r="6" spans="1:14" s="4" customFormat="1" ht="33.75" customHeight="1" x14ac:dyDescent="0.35">
      <c r="A6" s="308" t="s">
        <v>73</v>
      </c>
      <c r="B6" s="308" t="s">
        <v>74</v>
      </c>
      <c r="C6" s="308" t="s">
        <v>75</v>
      </c>
      <c r="D6" s="308" t="s">
        <v>76</v>
      </c>
      <c r="E6" s="45" t="s">
        <v>77</v>
      </c>
      <c r="F6" s="46">
        <v>1</v>
      </c>
      <c r="G6" s="46">
        <v>2</v>
      </c>
      <c r="H6" s="46">
        <v>3</v>
      </c>
      <c r="I6" s="200">
        <v>4</v>
      </c>
      <c r="J6" s="200">
        <v>5</v>
      </c>
      <c r="K6" s="199">
        <v>6</v>
      </c>
      <c r="L6" s="199" t="s">
        <v>286</v>
      </c>
      <c r="M6" s="199" t="s">
        <v>287</v>
      </c>
      <c r="N6" s="45" t="s">
        <v>87</v>
      </c>
    </row>
    <row r="7" spans="1:14" s="4" customFormat="1" x14ac:dyDescent="0.35">
      <c r="A7" s="309"/>
      <c r="B7" s="309"/>
      <c r="C7" s="309"/>
      <c r="D7" s="309"/>
      <c r="E7" s="87" t="s">
        <v>78</v>
      </c>
      <c r="F7" s="87">
        <v>3</v>
      </c>
      <c r="G7" s="87">
        <v>3</v>
      </c>
      <c r="H7" s="87">
        <v>5</v>
      </c>
      <c r="I7" s="199">
        <v>5</v>
      </c>
      <c r="J7" s="199">
        <v>5</v>
      </c>
      <c r="K7" s="87">
        <v>4</v>
      </c>
      <c r="L7" s="87">
        <v>3</v>
      </c>
      <c r="M7" s="87">
        <v>2</v>
      </c>
      <c r="N7" s="87">
        <f>SUM(F7:M7)</f>
        <v>30</v>
      </c>
    </row>
    <row r="8" spans="1:14" x14ac:dyDescent="0.35">
      <c r="A8" s="93">
        <f>IF(MASTER!E2="","",ROWS(MASTER!$E$2:E2))</f>
        <v>1</v>
      </c>
      <c r="B8" s="2" t="str">
        <f>" "&amp;'Attendance Sheet'!B8&amp;" "</f>
        <v xml:space="preserve">  1032419  </v>
      </c>
      <c r="C8" s="2" t="str">
        <f>" "&amp;'Attendance Sheet'!D8&amp;" "</f>
        <v xml:space="preserve">  MANNAT  </v>
      </c>
      <c r="D8" s="305" t="str">
        <f>" "&amp;'Attendance Sheet'!E8&amp;" "</f>
        <v xml:space="preserve">  RAMESH KUMAR  </v>
      </c>
      <c r="E8" s="305"/>
      <c r="F8" s="2"/>
      <c r="G8" s="2"/>
      <c r="H8" s="2"/>
      <c r="I8" s="2"/>
      <c r="J8" s="2"/>
      <c r="K8" s="2"/>
      <c r="L8" s="2"/>
      <c r="M8" s="2"/>
      <c r="N8" s="96" t="str">
        <f t="shared" ref="N8:N32" si="0">IF(F8="","",SUM(F8:M8))</f>
        <v/>
      </c>
    </row>
    <row r="9" spans="1:14" x14ac:dyDescent="0.35">
      <c r="A9" s="93">
        <f>IF(MASTER!E3="","",ROWS(MASTER!$E$2:E3))</f>
        <v>2</v>
      </c>
      <c r="B9" s="2" t="str">
        <f>" "&amp;'Attendance Sheet'!B9&amp;" "</f>
        <v xml:space="preserve">  1032420  </v>
      </c>
      <c r="C9" s="2" t="str">
        <f>" "&amp;'Attendance Sheet'!D9&amp;" "</f>
        <v xml:space="preserve">  MANPREET KAUR  </v>
      </c>
      <c r="D9" s="305" t="str">
        <f>" "&amp;'Attendance Sheet'!E9&amp;" "</f>
        <v xml:space="preserve">  SUKHDEV  </v>
      </c>
      <c r="E9" s="305"/>
      <c r="F9" s="2"/>
      <c r="G9" s="2"/>
      <c r="H9" s="2"/>
      <c r="I9" s="2"/>
      <c r="J9" s="2"/>
      <c r="K9" s="2"/>
      <c r="L9" s="2"/>
      <c r="M9" s="2"/>
      <c r="N9" s="96" t="str">
        <f t="shared" si="0"/>
        <v/>
      </c>
    </row>
    <row r="10" spans="1:14" x14ac:dyDescent="0.35">
      <c r="A10" s="93">
        <f>IF(MASTER!E4="","",ROWS(MASTER!$E$2:E4))</f>
        <v>3</v>
      </c>
      <c r="B10" s="2" t="str">
        <f>" "&amp;'Attendance Sheet'!B10&amp;" "</f>
        <v xml:space="preserve">  1032421  </v>
      </c>
      <c r="C10" s="2" t="str">
        <f>" "&amp;'Attendance Sheet'!D10&amp;" "</f>
        <v xml:space="preserve">  MANVEER  SINGH  </v>
      </c>
      <c r="D10" s="305" t="str">
        <f>" "&amp;'Attendance Sheet'!E10&amp;" "</f>
        <v xml:space="preserve">  SUKHAVANT SINGH  </v>
      </c>
      <c r="E10" s="305"/>
      <c r="F10" s="2"/>
      <c r="G10" s="2"/>
      <c r="H10" s="2"/>
      <c r="I10" s="2"/>
      <c r="J10" s="2"/>
      <c r="K10" s="2"/>
      <c r="L10" s="2"/>
      <c r="M10" s="2"/>
      <c r="N10" s="96" t="str">
        <f t="shared" si="0"/>
        <v/>
      </c>
    </row>
    <row r="11" spans="1:14" x14ac:dyDescent="0.35">
      <c r="A11" s="93">
        <f>IF(MASTER!E5="","",ROWS(MASTER!$E$2:E5))</f>
        <v>4</v>
      </c>
      <c r="B11" s="2" t="str">
        <f>" "&amp;'Attendance Sheet'!B11&amp;" "</f>
        <v xml:space="preserve">  1032422  </v>
      </c>
      <c r="C11" s="2" t="str">
        <f>" "&amp;'Attendance Sheet'!D11&amp;" "</f>
        <v xml:space="preserve">  MOHIT  </v>
      </c>
      <c r="D11" s="305" t="str">
        <f>" "&amp;'Attendance Sheet'!E11&amp;" "</f>
        <v xml:space="preserve">  RAMKUMAR  </v>
      </c>
      <c r="E11" s="305"/>
      <c r="F11" s="2"/>
      <c r="G11" s="2"/>
      <c r="H11" s="2"/>
      <c r="I11" s="2"/>
      <c r="J11" s="2"/>
      <c r="K11" s="2"/>
      <c r="L11" s="2"/>
      <c r="M11" s="2"/>
      <c r="N11" s="96" t="str">
        <f t="shared" si="0"/>
        <v/>
      </c>
    </row>
    <row r="12" spans="1:14" x14ac:dyDescent="0.35">
      <c r="A12" s="93">
        <f>IF(MASTER!E6="","",ROWS(MASTER!$E$2:E6))</f>
        <v>5</v>
      </c>
      <c r="B12" s="2" t="str">
        <f>" "&amp;'Attendance Sheet'!B12&amp;" "</f>
        <v xml:space="preserve">  1032423  </v>
      </c>
      <c r="C12" s="2" t="str">
        <f>" "&amp;'Attendance Sheet'!D12&amp;" "</f>
        <v xml:space="preserve">  PRACHI  </v>
      </c>
      <c r="D12" s="305" t="str">
        <f>" "&amp;'Attendance Sheet'!E12&amp;" "</f>
        <v xml:space="preserve">  MAHENDER KUMAR  </v>
      </c>
      <c r="E12" s="305"/>
      <c r="F12" s="2"/>
      <c r="G12" s="2"/>
      <c r="H12" s="2"/>
      <c r="I12" s="2"/>
      <c r="J12" s="2"/>
      <c r="K12" s="2"/>
      <c r="L12" s="2"/>
      <c r="M12" s="2"/>
      <c r="N12" s="96" t="str">
        <f t="shared" si="0"/>
        <v/>
      </c>
    </row>
    <row r="13" spans="1:14" x14ac:dyDescent="0.35">
      <c r="A13" s="93">
        <f>IF(MASTER!E7="","",ROWS(MASTER!$E$2:E7))</f>
        <v>6</v>
      </c>
      <c r="B13" s="2" t="str">
        <f>" "&amp;'Attendance Sheet'!B13&amp;" "</f>
        <v xml:space="preserve">  1032424  </v>
      </c>
      <c r="C13" s="2" t="str">
        <f>" "&amp;'Attendance Sheet'!D13&amp;" "</f>
        <v xml:space="preserve">  SACHIN  </v>
      </c>
      <c r="D13" s="305" t="str">
        <f>" "&amp;'Attendance Sheet'!E13&amp;" "</f>
        <v xml:space="preserve">  RAJENDER SINGH  </v>
      </c>
      <c r="E13" s="305"/>
      <c r="F13" s="2"/>
      <c r="G13" s="2"/>
      <c r="H13" s="2"/>
      <c r="I13" s="2"/>
      <c r="J13" s="2"/>
      <c r="K13" s="2"/>
      <c r="L13" s="2"/>
      <c r="M13" s="2"/>
      <c r="N13" s="96" t="str">
        <f t="shared" si="0"/>
        <v/>
      </c>
    </row>
    <row r="14" spans="1:14" x14ac:dyDescent="0.35">
      <c r="A14" s="93">
        <f>IF(MASTER!E8="","",ROWS(MASTER!$E$2:E8))</f>
        <v>7</v>
      </c>
      <c r="B14" s="2" t="str">
        <f>" "&amp;'Attendance Sheet'!B14&amp;" "</f>
        <v xml:space="preserve">  1032425  </v>
      </c>
      <c r="C14" s="2" t="str">
        <f>" "&amp;'Attendance Sheet'!D14&amp;" "</f>
        <v xml:space="preserve">    </v>
      </c>
      <c r="D14" s="305" t="str">
        <f>" "&amp;'Attendance Sheet'!E14&amp;" "</f>
        <v xml:space="preserve">    </v>
      </c>
      <c r="E14" s="305"/>
      <c r="F14" s="2"/>
      <c r="G14" s="2"/>
      <c r="H14" s="2"/>
      <c r="I14" s="2"/>
      <c r="J14" s="2"/>
      <c r="K14" s="2"/>
      <c r="L14" s="2"/>
      <c r="M14" s="2"/>
      <c r="N14" s="96" t="str">
        <f t="shared" si="0"/>
        <v/>
      </c>
    </row>
    <row r="15" spans="1:14" x14ac:dyDescent="0.35">
      <c r="A15" s="93">
        <f>IF(MASTER!E9="","",ROWS(MASTER!$E$2:E9))</f>
        <v>8</v>
      </c>
      <c r="B15" s="2" t="str">
        <f>" "&amp;'Attendance Sheet'!B15&amp;" "</f>
        <v xml:space="preserve">  1032426  </v>
      </c>
      <c r="C15" s="138" t="str">
        <f>" "&amp;'Attendance Sheet'!D15&amp;" "</f>
        <v xml:space="preserve">    </v>
      </c>
      <c r="D15" s="305" t="str">
        <f>" "&amp;'Attendance Sheet'!E15&amp;" "</f>
        <v xml:space="preserve">    </v>
      </c>
      <c r="E15" s="305"/>
      <c r="F15" s="2"/>
      <c r="G15" s="2"/>
      <c r="H15" s="2"/>
      <c r="I15" s="2"/>
      <c r="J15" s="2"/>
      <c r="K15" s="2"/>
      <c r="L15" s="2"/>
      <c r="M15" s="2"/>
      <c r="N15" s="96" t="str">
        <f t="shared" si="0"/>
        <v/>
      </c>
    </row>
    <row r="16" spans="1:14" x14ac:dyDescent="0.35">
      <c r="A16" s="93">
        <f>IF(MASTER!E10="","",ROWS(MASTER!$E$2:E10))</f>
        <v>9</v>
      </c>
      <c r="B16" s="2" t="str">
        <f>" "&amp;'Attendance Sheet'!B16&amp;" "</f>
        <v xml:space="preserve">  1032427  </v>
      </c>
      <c r="C16" s="2" t="str">
        <f>" "&amp;'Attendance Sheet'!D16&amp;" "</f>
        <v xml:space="preserve">    </v>
      </c>
      <c r="D16" s="305" t="str">
        <f>" "&amp;'Attendance Sheet'!E16&amp;" "</f>
        <v xml:space="preserve">    </v>
      </c>
      <c r="E16" s="305"/>
      <c r="F16" s="2"/>
      <c r="G16" s="2"/>
      <c r="H16" s="2"/>
      <c r="I16" s="2"/>
      <c r="J16" s="2"/>
      <c r="K16" s="2"/>
      <c r="L16" s="2"/>
      <c r="M16" s="2"/>
      <c r="N16" s="96" t="str">
        <f t="shared" si="0"/>
        <v/>
      </c>
    </row>
    <row r="17" spans="1:14" x14ac:dyDescent="0.35">
      <c r="A17" s="93">
        <f>IF(MASTER!E11="","",ROWS(MASTER!$E$2:E11))</f>
        <v>10</v>
      </c>
      <c r="B17" s="2" t="str">
        <f>" "&amp;'Attendance Sheet'!B17&amp;" "</f>
        <v xml:space="preserve">  1032428  </v>
      </c>
      <c r="C17" s="2" t="str">
        <f>" "&amp;'Attendance Sheet'!D17&amp;" "</f>
        <v xml:space="preserve">    </v>
      </c>
      <c r="D17" s="305" t="str">
        <f>" "&amp;'Attendance Sheet'!E17&amp;" "</f>
        <v xml:space="preserve">    </v>
      </c>
      <c r="E17" s="305"/>
      <c r="F17" s="2"/>
      <c r="G17" s="2"/>
      <c r="H17" s="2"/>
      <c r="I17" s="2"/>
      <c r="J17" s="2"/>
      <c r="K17" s="2"/>
      <c r="L17" s="2"/>
      <c r="M17" s="2"/>
      <c r="N17" s="96" t="str">
        <f t="shared" si="0"/>
        <v/>
      </c>
    </row>
    <row r="18" spans="1:14" x14ac:dyDescent="0.35">
      <c r="A18" s="93">
        <f>IF(MASTER!E12="","",ROWS(MASTER!$E$2:E12))</f>
        <v>11</v>
      </c>
      <c r="B18" s="2" t="str">
        <f>" "&amp;'Attendance Sheet'!B18&amp;" "</f>
        <v xml:space="preserve">  1032429  </v>
      </c>
      <c r="C18" s="2" t="str">
        <f>" "&amp;'Attendance Sheet'!D18&amp;" "</f>
        <v xml:space="preserve">    </v>
      </c>
      <c r="D18" s="305" t="str">
        <f>" "&amp;'Attendance Sheet'!E18&amp;" "</f>
        <v xml:space="preserve">    </v>
      </c>
      <c r="E18" s="305"/>
      <c r="F18" s="2"/>
      <c r="G18" s="2"/>
      <c r="H18" s="2"/>
      <c r="I18" s="2"/>
      <c r="J18" s="2"/>
      <c r="K18" s="2"/>
      <c r="L18" s="2"/>
      <c r="M18" s="2"/>
      <c r="N18" s="96" t="str">
        <f t="shared" si="0"/>
        <v/>
      </c>
    </row>
    <row r="19" spans="1:14" x14ac:dyDescent="0.35">
      <c r="A19" s="93">
        <f>IF(MASTER!E13="","",ROWS(MASTER!$E$2:E13))</f>
        <v>12</v>
      </c>
      <c r="B19" s="2" t="str">
        <f>" "&amp;'Attendance Sheet'!B19&amp;" "</f>
        <v xml:space="preserve">  1032430  </v>
      </c>
      <c r="C19" s="2" t="str">
        <f>" "&amp;'Attendance Sheet'!D19&amp;" "</f>
        <v xml:space="preserve">    </v>
      </c>
      <c r="D19" s="305" t="str">
        <f>" "&amp;'Attendance Sheet'!E19&amp;" "</f>
        <v xml:space="preserve">    </v>
      </c>
      <c r="E19" s="305"/>
      <c r="F19" s="2"/>
      <c r="G19" s="2"/>
      <c r="H19" s="2"/>
      <c r="I19" s="2"/>
      <c r="J19" s="2"/>
      <c r="K19" s="2"/>
      <c r="L19" s="2"/>
      <c r="M19" s="2"/>
      <c r="N19" s="96" t="str">
        <f t="shared" si="0"/>
        <v/>
      </c>
    </row>
    <row r="20" spans="1:14" x14ac:dyDescent="0.35">
      <c r="A20" s="93">
        <f>IF(MASTER!E14="","",ROWS(MASTER!$E$2:E14))</f>
        <v>13</v>
      </c>
      <c r="B20" s="2" t="str">
        <f>" "&amp;'Attendance Sheet'!B20&amp;" "</f>
        <v xml:space="preserve">  1032431  </v>
      </c>
      <c r="C20" s="2" t="str">
        <f>" "&amp;'Attendance Sheet'!D20&amp;" "</f>
        <v xml:space="preserve">    </v>
      </c>
      <c r="D20" s="305" t="str">
        <f>" "&amp;'Attendance Sheet'!E20&amp;" "</f>
        <v xml:space="preserve">    </v>
      </c>
      <c r="E20" s="305"/>
      <c r="F20" s="2"/>
      <c r="G20" s="2"/>
      <c r="H20" s="2"/>
      <c r="I20" s="2"/>
      <c r="J20" s="2"/>
      <c r="K20" s="2"/>
      <c r="L20" s="2"/>
      <c r="M20" s="2"/>
      <c r="N20" s="96" t="str">
        <f t="shared" si="0"/>
        <v/>
      </c>
    </row>
    <row r="21" spans="1:14" x14ac:dyDescent="0.35">
      <c r="A21" s="93">
        <f>IF(MASTER!E15="","",ROWS(MASTER!$E$2:E15))</f>
        <v>14</v>
      </c>
      <c r="B21" s="2" t="str">
        <f>" "&amp;'Attendance Sheet'!B21&amp;" "</f>
        <v xml:space="preserve">  1032432  </v>
      </c>
      <c r="C21" s="2" t="str">
        <f>" "&amp;'Attendance Sheet'!D21&amp;" "</f>
        <v xml:space="preserve">    </v>
      </c>
      <c r="D21" s="305" t="str">
        <f>" "&amp;'Attendance Sheet'!E21&amp;" "</f>
        <v xml:space="preserve">    </v>
      </c>
      <c r="E21" s="305"/>
      <c r="F21" s="2"/>
      <c r="G21" s="2"/>
      <c r="H21" s="2"/>
      <c r="I21" s="2"/>
      <c r="J21" s="2"/>
      <c r="K21" s="2"/>
      <c r="L21" s="2"/>
      <c r="M21" s="2"/>
      <c r="N21" s="96" t="str">
        <f t="shared" si="0"/>
        <v/>
      </c>
    </row>
    <row r="22" spans="1:14" x14ac:dyDescent="0.35">
      <c r="A22" s="93">
        <f>IF(MASTER!E16="","",ROWS(MASTER!$E$2:E16))</f>
        <v>15</v>
      </c>
      <c r="B22" s="2" t="str">
        <f>" "&amp;'Attendance Sheet'!B22&amp;" "</f>
        <v xml:space="preserve">  1032433  </v>
      </c>
      <c r="C22" s="2" t="str">
        <f>" "&amp;'Attendance Sheet'!D22&amp;" "</f>
        <v xml:space="preserve">    </v>
      </c>
      <c r="D22" s="305" t="str">
        <f>" "&amp;'Attendance Sheet'!E22&amp;" "</f>
        <v xml:space="preserve">    </v>
      </c>
      <c r="E22" s="305"/>
      <c r="F22" s="2"/>
      <c r="G22" s="2"/>
      <c r="H22" s="2"/>
      <c r="I22" s="2"/>
      <c r="J22" s="2"/>
      <c r="K22" s="2"/>
      <c r="L22" s="2"/>
      <c r="M22" s="2"/>
      <c r="N22" s="96" t="str">
        <f t="shared" si="0"/>
        <v/>
      </c>
    </row>
    <row r="23" spans="1:14" x14ac:dyDescent="0.35">
      <c r="A23" s="93">
        <f>IF(MASTER!E17="","",ROWS(MASTER!$E$2:E17))</f>
        <v>16</v>
      </c>
      <c r="B23" s="2" t="str">
        <f>" "&amp;'Attendance Sheet'!B23&amp;" "</f>
        <v xml:space="preserve">  1032434  </v>
      </c>
      <c r="C23" s="2" t="str">
        <f>" "&amp;'Attendance Sheet'!D23&amp;" "</f>
        <v xml:space="preserve">    </v>
      </c>
      <c r="D23" s="305" t="str">
        <f>" "&amp;'Attendance Sheet'!E23&amp;" "</f>
        <v xml:space="preserve">    </v>
      </c>
      <c r="E23" s="305"/>
      <c r="F23" s="2"/>
      <c r="G23" s="2"/>
      <c r="H23" s="2"/>
      <c r="I23" s="2"/>
      <c r="J23" s="2"/>
      <c r="K23" s="2"/>
      <c r="L23" s="2"/>
      <c r="M23" s="2"/>
      <c r="N23" s="96" t="str">
        <f t="shared" si="0"/>
        <v/>
      </c>
    </row>
    <row r="24" spans="1:14" x14ac:dyDescent="0.35">
      <c r="A24" s="93">
        <f>IF(MASTER!E18="","",ROWS(MASTER!$E$2:E18))</f>
        <v>17</v>
      </c>
      <c r="B24" s="2" t="str">
        <f>" "&amp;'Attendance Sheet'!B24&amp;" "</f>
        <v xml:space="preserve">  1032435  </v>
      </c>
      <c r="C24" s="2" t="str">
        <f>" "&amp;'Attendance Sheet'!D24&amp;" "</f>
        <v xml:space="preserve">    </v>
      </c>
      <c r="D24" s="305" t="str">
        <f>" "&amp;'Attendance Sheet'!E24&amp;" "</f>
        <v xml:space="preserve">    </v>
      </c>
      <c r="E24" s="305"/>
      <c r="F24" s="2"/>
      <c r="G24" s="2"/>
      <c r="H24" s="2"/>
      <c r="I24" s="2"/>
      <c r="J24" s="2"/>
      <c r="K24" s="2"/>
      <c r="L24" s="2"/>
      <c r="M24" s="2"/>
      <c r="N24" s="96" t="str">
        <f t="shared" si="0"/>
        <v/>
      </c>
    </row>
    <row r="25" spans="1:14" x14ac:dyDescent="0.35">
      <c r="A25" s="93">
        <f>IF(MASTER!E19="","",ROWS(MASTER!$E$2:E19))</f>
        <v>18</v>
      </c>
      <c r="B25" s="2" t="str">
        <f>" "&amp;'Attendance Sheet'!B25&amp;" "</f>
        <v xml:space="preserve">  1032436  </v>
      </c>
      <c r="C25" s="2" t="str">
        <f>" "&amp;'Attendance Sheet'!D25&amp;" "</f>
        <v xml:space="preserve">    </v>
      </c>
      <c r="D25" s="305" t="str">
        <f>" "&amp;'Attendance Sheet'!E25&amp;" "</f>
        <v xml:space="preserve">    </v>
      </c>
      <c r="E25" s="305"/>
      <c r="F25" s="2"/>
      <c r="G25" s="2"/>
      <c r="H25" s="2"/>
      <c r="I25" s="2"/>
      <c r="J25" s="2"/>
      <c r="K25" s="2"/>
      <c r="L25" s="2"/>
      <c r="M25" s="2"/>
      <c r="N25" s="96" t="str">
        <f t="shared" si="0"/>
        <v/>
      </c>
    </row>
    <row r="26" spans="1:14" x14ac:dyDescent="0.35">
      <c r="A26" s="93">
        <f>IF(MASTER!E20="","",ROWS(MASTER!$E$2:E20))</f>
        <v>19</v>
      </c>
      <c r="B26" s="2" t="str">
        <f>" "&amp;'Attendance Sheet'!B26&amp;" "</f>
        <v xml:space="preserve">  1032437  </v>
      </c>
      <c r="C26" s="2" t="str">
        <f>" "&amp;'Attendance Sheet'!D26&amp;" "</f>
        <v xml:space="preserve">    </v>
      </c>
      <c r="D26" s="305" t="str">
        <f>" "&amp;'Attendance Sheet'!E26&amp;" "</f>
        <v xml:space="preserve">    </v>
      </c>
      <c r="E26" s="305"/>
      <c r="F26" s="2"/>
      <c r="G26" s="2"/>
      <c r="H26" s="2"/>
      <c r="I26" s="2"/>
      <c r="J26" s="2"/>
      <c r="K26" s="2"/>
      <c r="L26" s="2"/>
      <c r="M26" s="2"/>
      <c r="N26" s="96" t="str">
        <f t="shared" si="0"/>
        <v/>
      </c>
    </row>
    <row r="27" spans="1:14" x14ac:dyDescent="0.35">
      <c r="A27" s="93">
        <f>IF(MASTER!E21="","",ROWS(MASTER!$E$2:E21))</f>
        <v>20</v>
      </c>
      <c r="B27" s="2" t="str">
        <f>" "&amp;'Attendance Sheet'!B27&amp;" "</f>
        <v xml:space="preserve">  1032438  </v>
      </c>
      <c r="C27" s="2" t="str">
        <f>" "&amp;'Attendance Sheet'!D27&amp;" "</f>
        <v xml:space="preserve">    </v>
      </c>
      <c r="D27" s="305" t="str">
        <f>" "&amp;'Attendance Sheet'!E27&amp;" "</f>
        <v xml:space="preserve">    </v>
      </c>
      <c r="E27" s="305"/>
      <c r="F27" s="2"/>
      <c r="G27" s="2"/>
      <c r="H27" s="2"/>
      <c r="I27" s="2"/>
      <c r="J27" s="2"/>
      <c r="K27" s="2"/>
      <c r="L27" s="2"/>
      <c r="M27" s="2"/>
      <c r="N27" s="96" t="str">
        <f t="shared" si="0"/>
        <v/>
      </c>
    </row>
    <row r="28" spans="1:14" x14ac:dyDescent="0.35">
      <c r="A28" s="93">
        <f>IF(MASTER!E22="","",ROWS(MASTER!$E$2:E22))</f>
        <v>21</v>
      </c>
      <c r="B28" s="2" t="str">
        <f>" "&amp;'Attendance Sheet'!B28&amp;" "</f>
        <v xml:space="preserve">  1032439  </v>
      </c>
      <c r="C28" s="2" t="str">
        <f>" "&amp;'Attendance Sheet'!D28&amp;" "</f>
        <v xml:space="preserve">    </v>
      </c>
      <c r="D28" s="305" t="str">
        <f>" "&amp;'Attendance Sheet'!E28&amp;" "</f>
        <v xml:space="preserve">    </v>
      </c>
      <c r="E28" s="305"/>
      <c r="F28" s="2"/>
      <c r="G28" s="2"/>
      <c r="H28" s="2"/>
      <c r="I28" s="2"/>
      <c r="J28" s="2"/>
      <c r="K28" s="2"/>
      <c r="L28" s="2"/>
      <c r="M28" s="2"/>
      <c r="N28" s="96" t="str">
        <f t="shared" si="0"/>
        <v/>
      </c>
    </row>
    <row r="29" spans="1:14" x14ac:dyDescent="0.35">
      <c r="A29" s="93">
        <f>IF(MASTER!E23="","",ROWS(MASTER!$E$2:E23))</f>
        <v>22</v>
      </c>
      <c r="B29" s="2" t="str">
        <f>" "&amp;'Attendance Sheet'!B29&amp;" "</f>
        <v xml:space="preserve">  1032440  </v>
      </c>
      <c r="C29" s="2" t="str">
        <f>" "&amp;'Attendance Sheet'!D29&amp;" "</f>
        <v xml:space="preserve">    </v>
      </c>
      <c r="D29" s="305" t="str">
        <f>" "&amp;'Attendance Sheet'!E29&amp;" "</f>
        <v xml:space="preserve">    </v>
      </c>
      <c r="E29" s="305"/>
      <c r="F29" s="2"/>
      <c r="G29" s="2"/>
      <c r="H29" s="2"/>
      <c r="I29" s="2"/>
      <c r="J29" s="2"/>
      <c r="K29" s="2"/>
      <c r="L29" s="2"/>
      <c r="M29" s="2"/>
      <c r="N29" s="96" t="str">
        <f t="shared" si="0"/>
        <v/>
      </c>
    </row>
    <row r="30" spans="1:14" x14ac:dyDescent="0.35">
      <c r="A30" s="93">
        <f>IF(MASTER!E24="","",ROWS(MASTER!$E$2:E24))</f>
        <v>23</v>
      </c>
      <c r="B30" s="2" t="str">
        <f>" "&amp;'Attendance Sheet'!B30&amp;" "</f>
        <v xml:space="preserve">  1032441  </v>
      </c>
      <c r="C30" s="2" t="str">
        <f>" "&amp;'Attendance Sheet'!D30&amp;" "</f>
        <v xml:space="preserve">    </v>
      </c>
      <c r="D30" s="305" t="str">
        <f>" "&amp;'Attendance Sheet'!E30&amp;" "</f>
        <v xml:space="preserve">    </v>
      </c>
      <c r="E30" s="305"/>
      <c r="F30" s="2"/>
      <c r="G30" s="2"/>
      <c r="H30" s="2"/>
      <c r="I30" s="2"/>
      <c r="J30" s="2"/>
      <c r="K30" s="2"/>
      <c r="L30" s="2"/>
      <c r="M30" s="2"/>
      <c r="N30" s="96" t="str">
        <f t="shared" si="0"/>
        <v/>
      </c>
    </row>
    <row r="31" spans="1:14" x14ac:dyDescent="0.35">
      <c r="A31" s="93">
        <f>IF(MASTER!E25="","",ROWS(MASTER!$E$2:E25))</f>
        <v>24</v>
      </c>
      <c r="B31" s="2" t="str">
        <f>" "&amp;'Attendance Sheet'!B31&amp;" "</f>
        <v xml:space="preserve">  1032442  </v>
      </c>
      <c r="C31" s="2" t="str">
        <f>" "&amp;'Attendance Sheet'!D31&amp;" "</f>
        <v xml:space="preserve">    </v>
      </c>
      <c r="D31" s="305" t="str">
        <f>" "&amp;'Attendance Sheet'!E31&amp;" "</f>
        <v xml:space="preserve">    </v>
      </c>
      <c r="E31" s="305"/>
      <c r="F31" s="2"/>
      <c r="G31" s="2"/>
      <c r="H31" s="2"/>
      <c r="I31" s="2"/>
      <c r="J31" s="2"/>
      <c r="K31" s="2"/>
      <c r="L31" s="2"/>
      <c r="M31" s="2"/>
      <c r="N31" s="96" t="str">
        <f t="shared" si="0"/>
        <v/>
      </c>
    </row>
    <row r="32" spans="1:14" x14ac:dyDescent="0.35">
      <c r="A32" s="93">
        <f>IF(MASTER!E26="","",ROWS(MASTER!$E$2:E26))</f>
        <v>25</v>
      </c>
      <c r="B32" s="2" t="str">
        <f>" "&amp;'Attendance Sheet'!B32&amp;" "</f>
        <v xml:space="preserve">  1032443  </v>
      </c>
      <c r="C32" s="2" t="str">
        <f>" "&amp;'Attendance Sheet'!D32&amp;" "</f>
        <v xml:space="preserve">    </v>
      </c>
      <c r="D32" s="305" t="str">
        <f>" "&amp;'Attendance Sheet'!E32&amp;" "</f>
        <v xml:space="preserve">    </v>
      </c>
      <c r="E32" s="305"/>
      <c r="F32" s="2"/>
      <c r="G32" s="2"/>
      <c r="H32" s="2"/>
      <c r="I32" s="2"/>
      <c r="J32" s="2"/>
      <c r="K32" s="2"/>
      <c r="L32" s="2"/>
      <c r="M32" s="2"/>
      <c r="N32" s="96" t="str">
        <f t="shared" si="0"/>
        <v/>
      </c>
    </row>
    <row r="33" spans="1:20" ht="15.5" customHeight="1" x14ac:dyDescent="0.35">
      <c r="A33" s="304" t="s">
        <v>319</v>
      </c>
      <c r="B33" s="304"/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  <c r="O33" s="44"/>
    </row>
    <row r="34" spans="1:20" ht="15.5" x14ac:dyDescent="0.3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</row>
    <row r="35" spans="1:20" x14ac:dyDescent="0.35">
      <c r="G35" s="256" t="s">
        <v>13</v>
      </c>
      <c r="H35" s="256"/>
      <c r="I35" s="256"/>
      <c r="J35" s="256"/>
      <c r="K35" s="256"/>
      <c r="L35" s="89" t="s">
        <v>213</v>
      </c>
      <c r="M35" s="89"/>
      <c r="N35" s="89"/>
      <c r="P35" s="6"/>
      <c r="Q35" s="6"/>
      <c r="R35" s="6"/>
      <c r="S35" s="6"/>
      <c r="T35" s="6"/>
    </row>
    <row r="36" spans="1:20" x14ac:dyDescent="0.35">
      <c r="A36" s="257" t="s">
        <v>17</v>
      </c>
      <c r="B36" s="257"/>
      <c r="C36" s="1" t="str">
        <f>C4</f>
        <v xml:space="preserve"> 01.01.2026 </v>
      </c>
      <c r="G36" s="256" t="s">
        <v>14</v>
      </c>
      <c r="H36" s="256"/>
      <c r="I36" s="256"/>
      <c r="J36" s="256"/>
      <c r="K36" s="256"/>
      <c r="L36" s="89" t="s">
        <v>214</v>
      </c>
      <c r="M36" s="89"/>
      <c r="N36" s="89"/>
      <c r="P36" s="6"/>
      <c r="Q36" s="6"/>
      <c r="R36" s="6"/>
      <c r="S36" s="6"/>
      <c r="T36" s="6"/>
    </row>
    <row r="37" spans="1:20" x14ac:dyDescent="0.35">
      <c r="G37" s="256" t="s">
        <v>15</v>
      </c>
      <c r="H37" s="256"/>
      <c r="I37" s="256"/>
      <c r="J37" s="256"/>
      <c r="K37" s="256"/>
      <c r="L37" s="89" t="s">
        <v>215</v>
      </c>
      <c r="M37" s="89"/>
      <c r="N37" s="89"/>
      <c r="P37" s="6"/>
      <c r="Q37" s="6"/>
      <c r="R37" s="6"/>
      <c r="S37" s="6"/>
      <c r="T37" s="6"/>
    </row>
  </sheetData>
  <sheetProtection algorithmName="SHA-512" hashValue="v74D4d/k6BL6lRe4RNOOU9vgQE0D29b8lS8McvX/7ABx1nP5kVIc6iau3Z1P4nCMbDeBoBF4ymVSpZgr82Ey1w==" saltValue="8AnUAekf9fJGGh4knLF5ig==" spinCount="100000" sheet="1" objects="1" scenarios="1"/>
  <protectedRanges>
    <protectedRange sqref="F8:M32" name="Range1"/>
  </protectedRanges>
  <mergeCells count="45">
    <mergeCell ref="G35:K35"/>
    <mergeCell ref="G36:K36"/>
    <mergeCell ref="G37:K37"/>
    <mergeCell ref="A36:B36"/>
    <mergeCell ref="D32:E32"/>
    <mergeCell ref="A33:N33"/>
    <mergeCell ref="D21:E21"/>
    <mergeCell ref="D22:E22"/>
    <mergeCell ref="D23:E23"/>
    <mergeCell ref="D24:E24"/>
    <mergeCell ref="D25:E25"/>
    <mergeCell ref="D26:E26"/>
    <mergeCell ref="D28:E28"/>
    <mergeCell ref="D29:E29"/>
    <mergeCell ref="D30:E30"/>
    <mergeCell ref="D31:E31"/>
    <mergeCell ref="D27:E2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6:A7"/>
    <mergeCell ref="B6:B7"/>
    <mergeCell ref="C6:C7"/>
    <mergeCell ref="D6:D7"/>
    <mergeCell ref="A5:N5"/>
    <mergeCell ref="A1:N1"/>
    <mergeCell ref="A2:N2"/>
    <mergeCell ref="L3:N3"/>
    <mergeCell ref="L4:N4"/>
    <mergeCell ref="A3:B3"/>
    <mergeCell ref="A4:B4"/>
    <mergeCell ref="E4:G4"/>
    <mergeCell ref="H3:K3"/>
    <mergeCell ref="C3:G3"/>
    <mergeCell ref="H4:J4"/>
  </mergeCells>
  <conditionalFormatting sqref="A8:N32">
    <cfRule type="expression" dxfId="7" priority="1">
      <formula>$A8&lt;&gt;""</formula>
    </cfRule>
  </conditionalFormatting>
  <pageMargins left="0.39370078740157499" right="0.39370078740157499" top="0.13" bottom="0.05" header="0" footer="0"/>
  <pageSetup paperSize="9" scale="95" orientation="landscape" blackAndWhite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</sheetPr>
  <dimension ref="A1:X37"/>
  <sheetViews>
    <sheetView view="pageBreakPreview" zoomScaleNormal="100" zoomScaleSheetLayoutView="100" workbookViewId="0">
      <selection sqref="A1:R1"/>
    </sheetView>
  </sheetViews>
  <sheetFormatPr defaultColWidth="8.7265625" defaultRowHeight="14.5" x14ac:dyDescent="0.35"/>
  <cols>
    <col min="1" max="1" width="6.08984375" style="1" customWidth="1"/>
    <col min="2" max="2" width="11.90625" style="1" customWidth="1"/>
    <col min="3" max="3" width="26.7265625" style="1" customWidth="1"/>
    <col min="4" max="4" width="15.7265625" style="1" customWidth="1"/>
    <col min="5" max="5" width="11.90625" style="1" customWidth="1"/>
    <col min="6" max="6" width="4.90625" style="1" customWidth="1"/>
    <col min="7" max="7" width="4.7265625" style="1" customWidth="1"/>
    <col min="8" max="8" width="4.90625" style="1" customWidth="1"/>
    <col min="9" max="9" width="5.1796875" style="1" customWidth="1"/>
    <col min="10" max="10" width="5.08984375" style="1" customWidth="1"/>
    <col min="11" max="11" width="5" style="1" customWidth="1"/>
    <col min="12" max="12" width="5.08984375" style="1" customWidth="1"/>
    <col min="13" max="13" width="5.1796875" style="1" customWidth="1"/>
    <col min="14" max="14" width="4.6328125" style="1" customWidth="1"/>
    <col min="15" max="15" width="7.453125" style="1" customWidth="1"/>
    <col min="16" max="16" width="6.08984375" style="1" customWidth="1"/>
    <col min="17" max="17" width="7" style="1" customWidth="1"/>
    <col min="18" max="18" width="6.36328125" style="1" customWidth="1"/>
    <col min="19" max="16384" width="8.7265625" style="1"/>
  </cols>
  <sheetData>
    <row r="1" spans="1:18" ht="25" customHeight="1" x14ac:dyDescent="0.35">
      <c r="A1" s="319" t="s">
        <v>69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</row>
    <row r="2" spans="1:18" ht="25" customHeight="1" x14ac:dyDescent="0.35">
      <c r="A2" s="315" t="str">
        <f>MASTER!A13&amp;"  AGRICULTURE BIOLOGY (CODE NO."&amp;MASTER!N7&amp;")"</f>
        <v>SENIOR SECONDARY PRACTICAL EXAMINATION - 2026  AGRICULTURE BIOLOGY (CODE NO.39)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</row>
    <row r="3" spans="1:18" ht="20.149999999999999" customHeight="1" x14ac:dyDescent="0.35">
      <c r="A3" s="320" t="s">
        <v>141</v>
      </c>
      <c r="B3" s="320"/>
      <c r="C3" s="297" t="str">
        <f>MASTER!A4</f>
        <v xml:space="preserve">GOVT.SR.SEC.SCH., BUGIA SRI VIJAYNAGAR , GANGANAGAR   </v>
      </c>
      <c r="D3" s="297"/>
      <c r="E3" s="297"/>
      <c r="F3" s="297"/>
      <c r="G3" s="297"/>
      <c r="H3" s="297"/>
      <c r="I3" s="320" t="s">
        <v>71</v>
      </c>
      <c r="J3" s="320"/>
      <c r="K3" s="320"/>
      <c r="L3" s="320"/>
      <c r="M3" s="320"/>
      <c r="N3" s="320"/>
      <c r="O3" s="320"/>
      <c r="P3" s="318">
        <f>MASTER!A6</f>
        <v>1240901</v>
      </c>
      <c r="Q3" s="318"/>
      <c r="R3" s="318"/>
    </row>
    <row r="4" spans="1:18" ht="20.149999999999999" customHeight="1" x14ac:dyDescent="0.35">
      <c r="A4" s="321" t="s">
        <v>123</v>
      </c>
      <c r="B4" s="321"/>
      <c r="C4" s="139" t="str">
        <f>TEXT(" "&amp;MASTER!B10&amp;" ","DD-MM-YY")</f>
        <v xml:space="preserve"> 01.01.2026 </v>
      </c>
      <c r="D4" s="144" t="s">
        <v>143</v>
      </c>
      <c r="E4" s="243" t="str">
        <f>" "&amp;MASTER!B11&amp;" "</f>
        <v xml:space="preserve"> 10.00AM TO 1.00PM </v>
      </c>
      <c r="F4" s="243"/>
      <c r="G4" s="243"/>
      <c r="H4" s="243"/>
      <c r="I4" s="243"/>
      <c r="J4" s="41"/>
      <c r="K4" s="307" t="s">
        <v>145</v>
      </c>
      <c r="L4" s="307"/>
      <c r="M4" s="307"/>
      <c r="N4" s="307"/>
      <c r="O4" s="139" t="str">
        <f>" "&amp;MASTER!B12&amp;" "</f>
        <v xml:space="preserve"> 1 </v>
      </c>
      <c r="P4" s="240"/>
      <c r="Q4" s="240"/>
      <c r="R4" s="240"/>
    </row>
    <row r="5" spans="1:18" ht="17" customHeight="1" x14ac:dyDescent="0.35">
      <c r="A5" s="311" t="s">
        <v>72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</row>
    <row r="6" spans="1:18" s="4" customFormat="1" ht="42.5" customHeight="1" x14ac:dyDescent="0.35">
      <c r="A6" s="308" t="s">
        <v>73</v>
      </c>
      <c r="B6" s="308" t="s">
        <v>74</v>
      </c>
      <c r="C6" s="308" t="s">
        <v>75</v>
      </c>
      <c r="D6" s="308" t="s">
        <v>76</v>
      </c>
      <c r="E6" s="45" t="s">
        <v>77</v>
      </c>
      <c r="F6" s="111">
        <v>1</v>
      </c>
      <c r="G6" s="111">
        <v>2</v>
      </c>
      <c r="H6" s="111">
        <v>3</v>
      </c>
      <c r="I6" s="111">
        <v>4</v>
      </c>
      <c r="J6" s="111">
        <v>5</v>
      </c>
      <c r="K6" s="111">
        <v>6</v>
      </c>
      <c r="L6" s="111">
        <v>7</v>
      </c>
      <c r="M6" s="111">
        <v>8</v>
      </c>
      <c r="N6" s="111">
        <v>9</v>
      </c>
      <c r="O6" s="201" t="s">
        <v>272</v>
      </c>
      <c r="P6" s="202" t="s">
        <v>86</v>
      </c>
      <c r="Q6" s="204" t="s">
        <v>85</v>
      </c>
      <c r="R6" s="45" t="s">
        <v>87</v>
      </c>
    </row>
    <row r="7" spans="1:18" s="4" customFormat="1" x14ac:dyDescent="0.35">
      <c r="A7" s="309"/>
      <c r="B7" s="309"/>
      <c r="C7" s="309"/>
      <c r="D7" s="309"/>
      <c r="E7" s="87" t="s">
        <v>78</v>
      </c>
      <c r="F7" s="92">
        <v>4.5</v>
      </c>
      <c r="G7" s="92">
        <v>2</v>
      </c>
      <c r="H7" s="87">
        <v>2</v>
      </c>
      <c r="I7" s="87">
        <v>2</v>
      </c>
      <c r="J7" s="87">
        <v>2</v>
      </c>
      <c r="K7" s="87">
        <v>2</v>
      </c>
      <c r="L7" s="199">
        <v>2</v>
      </c>
      <c r="M7" s="199">
        <v>1.5</v>
      </c>
      <c r="N7" s="199">
        <v>4</v>
      </c>
      <c r="O7" s="87">
        <v>2</v>
      </c>
      <c r="P7" s="87">
        <v>3</v>
      </c>
      <c r="Q7" s="87">
        <v>3</v>
      </c>
      <c r="R7" s="87">
        <f>SUM(F7:Q7)</f>
        <v>30</v>
      </c>
    </row>
    <row r="8" spans="1:18" x14ac:dyDescent="0.35">
      <c r="A8" s="93">
        <f>IF(MASTER!E2="","",ROWS(MASTER!$E$2:E2))</f>
        <v>1</v>
      </c>
      <c r="B8" s="2" t="str">
        <f>" "&amp;'Attendance Sheet'!B8&amp;" "</f>
        <v xml:space="preserve">  1032419  </v>
      </c>
      <c r="C8" s="2" t="str">
        <f>" "&amp;'Attendance Sheet'!D8&amp;" "</f>
        <v xml:space="preserve">  MANNAT  </v>
      </c>
      <c r="D8" s="305" t="str">
        <f>" "&amp;'Attendance Sheet'!E8&amp;" "</f>
        <v xml:space="preserve">  RAMESH KUMAR  </v>
      </c>
      <c r="E8" s="305"/>
      <c r="F8" s="97"/>
      <c r="G8" s="97"/>
      <c r="H8" s="2"/>
      <c r="I8" s="2"/>
      <c r="J8" s="2"/>
      <c r="K8" s="2"/>
      <c r="L8" s="2"/>
      <c r="M8" s="2"/>
      <c r="N8" s="2"/>
      <c r="O8" s="2"/>
      <c r="P8" s="2"/>
      <c r="Q8" s="2"/>
      <c r="R8" s="96" t="str">
        <f t="shared" ref="R8:R32" si="0">IF(H8="","",SUM(F8:Q8))</f>
        <v/>
      </c>
    </row>
    <row r="9" spans="1:18" x14ac:dyDescent="0.35">
      <c r="A9" s="93">
        <f>IF(MASTER!E3="","",ROWS(MASTER!$E$2:E3))</f>
        <v>2</v>
      </c>
      <c r="B9" s="2" t="str">
        <f>" "&amp;'Attendance Sheet'!B9&amp;" "</f>
        <v xml:space="preserve">  1032420  </v>
      </c>
      <c r="C9" s="2" t="str">
        <f>" "&amp;'Attendance Sheet'!D9&amp;" "</f>
        <v xml:space="preserve">  MANPREET KAUR  </v>
      </c>
      <c r="D9" s="305" t="str">
        <f>" "&amp;'Attendance Sheet'!E9&amp;" "</f>
        <v xml:space="preserve">  SUKHDEV  </v>
      </c>
      <c r="E9" s="305"/>
      <c r="F9" s="97"/>
      <c r="G9" s="97"/>
      <c r="H9" s="2"/>
      <c r="I9" s="2"/>
      <c r="J9" s="2"/>
      <c r="K9" s="2"/>
      <c r="L9" s="2"/>
      <c r="M9" s="2"/>
      <c r="N9" s="2"/>
      <c r="O9" s="2"/>
      <c r="P9" s="2"/>
      <c r="Q9" s="2"/>
      <c r="R9" s="96" t="str">
        <f t="shared" si="0"/>
        <v/>
      </c>
    </row>
    <row r="10" spans="1:18" x14ac:dyDescent="0.35">
      <c r="A10" s="93">
        <f>IF(MASTER!E4="","",ROWS(MASTER!$E$2:E4))</f>
        <v>3</v>
      </c>
      <c r="B10" s="2" t="str">
        <f>" "&amp;'Attendance Sheet'!B10&amp;" "</f>
        <v xml:space="preserve">  1032421  </v>
      </c>
      <c r="C10" s="2" t="str">
        <f>" "&amp;'Attendance Sheet'!D10&amp;" "</f>
        <v xml:space="preserve">  MANVEER  SINGH  </v>
      </c>
      <c r="D10" s="305" t="str">
        <f>" "&amp;'Attendance Sheet'!E10&amp;" "</f>
        <v xml:space="preserve">  SUKHAVANT SINGH  </v>
      </c>
      <c r="E10" s="305"/>
      <c r="F10" s="97"/>
      <c r="G10" s="97"/>
      <c r="H10" s="2"/>
      <c r="I10" s="2"/>
      <c r="J10" s="2"/>
      <c r="K10" s="2"/>
      <c r="L10" s="2"/>
      <c r="M10" s="2"/>
      <c r="N10" s="2"/>
      <c r="O10" s="2"/>
      <c r="P10" s="2"/>
      <c r="Q10" s="2"/>
      <c r="R10" s="96" t="str">
        <f t="shared" si="0"/>
        <v/>
      </c>
    </row>
    <row r="11" spans="1:18" x14ac:dyDescent="0.35">
      <c r="A11" s="93">
        <f>IF(MASTER!E5="","",ROWS(MASTER!$E$2:E5))</f>
        <v>4</v>
      </c>
      <c r="B11" s="2" t="str">
        <f>" "&amp;'Attendance Sheet'!B11&amp;" "</f>
        <v xml:space="preserve">  1032422  </v>
      </c>
      <c r="C11" s="2" t="str">
        <f>" "&amp;'Attendance Sheet'!D11&amp;" "</f>
        <v xml:space="preserve">  MOHIT  </v>
      </c>
      <c r="D11" s="305" t="str">
        <f>" "&amp;'Attendance Sheet'!E11&amp;" "</f>
        <v xml:space="preserve">  RAMKUMAR  </v>
      </c>
      <c r="E11" s="305"/>
      <c r="F11" s="97"/>
      <c r="G11" s="97"/>
      <c r="H11" s="2"/>
      <c r="I11" s="2"/>
      <c r="J11" s="2"/>
      <c r="K11" s="2"/>
      <c r="L11" s="2"/>
      <c r="M11" s="2"/>
      <c r="N11" s="2"/>
      <c r="O11" s="2"/>
      <c r="P11" s="2"/>
      <c r="Q11" s="2"/>
      <c r="R11" s="96" t="str">
        <f t="shared" si="0"/>
        <v/>
      </c>
    </row>
    <row r="12" spans="1:18" x14ac:dyDescent="0.35">
      <c r="A12" s="93">
        <f>IF(MASTER!E6="","",ROWS(MASTER!$E$2:E6))</f>
        <v>5</v>
      </c>
      <c r="B12" s="2" t="str">
        <f>" "&amp;'Attendance Sheet'!B12&amp;" "</f>
        <v xml:space="preserve">  1032423  </v>
      </c>
      <c r="C12" s="2" t="str">
        <f>" "&amp;'Attendance Sheet'!D12&amp;" "</f>
        <v xml:space="preserve">  PRACHI  </v>
      </c>
      <c r="D12" s="305" t="str">
        <f>" "&amp;'Attendance Sheet'!E12&amp;" "</f>
        <v xml:space="preserve">  MAHENDER KUMAR  </v>
      </c>
      <c r="E12" s="305"/>
      <c r="F12" s="97"/>
      <c r="G12" s="97"/>
      <c r="H12" s="2"/>
      <c r="I12" s="2"/>
      <c r="J12" s="2"/>
      <c r="K12" s="2"/>
      <c r="L12" s="2"/>
      <c r="M12" s="2"/>
      <c r="N12" s="2"/>
      <c r="O12" s="2"/>
      <c r="P12" s="2"/>
      <c r="Q12" s="2"/>
      <c r="R12" s="96" t="str">
        <f t="shared" si="0"/>
        <v/>
      </c>
    </row>
    <row r="13" spans="1:18" x14ac:dyDescent="0.35">
      <c r="A13" s="93">
        <f>IF(MASTER!E7="","",ROWS(MASTER!$E$2:E7))</f>
        <v>6</v>
      </c>
      <c r="B13" s="2" t="str">
        <f>" "&amp;'Attendance Sheet'!B13&amp;" "</f>
        <v xml:space="preserve">  1032424  </v>
      </c>
      <c r="C13" s="2" t="str">
        <f>" "&amp;'Attendance Sheet'!D13&amp;" "</f>
        <v xml:space="preserve">  SACHIN  </v>
      </c>
      <c r="D13" s="305" t="str">
        <f>" "&amp;'Attendance Sheet'!E13&amp;" "</f>
        <v xml:space="preserve">  RAJENDER SINGH  </v>
      </c>
      <c r="E13" s="305"/>
      <c r="F13" s="97"/>
      <c r="G13" s="97"/>
      <c r="H13" s="2"/>
      <c r="I13" s="2"/>
      <c r="J13" s="2"/>
      <c r="K13" s="2"/>
      <c r="L13" s="2"/>
      <c r="M13" s="2"/>
      <c r="N13" s="2"/>
      <c r="O13" s="2"/>
      <c r="P13" s="2"/>
      <c r="Q13" s="2"/>
      <c r="R13" s="96" t="str">
        <f t="shared" si="0"/>
        <v/>
      </c>
    </row>
    <row r="14" spans="1:18" x14ac:dyDescent="0.35">
      <c r="A14" s="93">
        <f>IF(MASTER!E8="","",ROWS(MASTER!$E$2:E8))</f>
        <v>7</v>
      </c>
      <c r="B14" s="2" t="str">
        <f>" "&amp;'Attendance Sheet'!B14&amp;" "</f>
        <v xml:space="preserve">  1032425  </v>
      </c>
      <c r="C14" s="2" t="str">
        <f>" "&amp;'Attendance Sheet'!D14&amp;" "</f>
        <v xml:space="preserve">    </v>
      </c>
      <c r="D14" s="305" t="str">
        <f>" "&amp;'Attendance Sheet'!E14&amp;" "</f>
        <v xml:space="preserve">    </v>
      </c>
      <c r="E14" s="305"/>
      <c r="F14" s="97"/>
      <c r="G14" s="97"/>
      <c r="H14" s="2"/>
      <c r="I14" s="2"/>
      <c r="J14" s="2"/>
      <c r="K14" s="2"/>
      <c r="L14" s="2"/>
      <c r="M14" s="2"/>
      <c r="N14" s="2"/>
      <c r="O14" s="2"/>
      <c r="P14" s="2"/>
      <c r="Q14" s="2"/>
      <c r="R14" s="96" t="str">
        <f t="shared" si="0"/>
        <v/>
      </c>
    </row>
    <row r="15" spans="1:18" x14ac:dyDescent="0.35">
      <c r="A15" s="93">
        <f>IF(MASTER!E9="","",ROWS(MASTER!$E$2:E9))</f>
        <v>8</v>
      </c>
      <c r="B15" s="2" t="str">
        <f>" "&amp;'Attendance Sheet'!B15&amp;" "</f>
        <v xml:space="preserve">  1032426  </v>
      </c>
      <c r="C15" s="2" t="str">
        <f>" "&amp;'Attendance Sheet'!D15&amp;" "</f>
        <v xml:space="preserve">    </v>
      </c>
      <c r="D15" s="305" t="str">
        <f>" "&amp;'Attendance Sheet'!E15&amp;" "</f>
        <v xml:space="preserve">    </v>
      </c>
      <c r="E15" s="305"/>
      <c r="F15" s="97"/>
      <c r="G15" s="97"/>
      <c r="H15" s="2"/>
      <c r="I15" s="2"/>
      <c r="J15" s="2"/>
      <c r="K15" s="2"/>
      <c r="L15" s="2"/>
      <c r="M15" s="2"/>
      <c r="N15" s="2"/>
      <c r="O15" s="2"/>
      <c r="P15" s="2"/>
      <c r="Q15" s="2"/>
      <c r="R15" s="96" t="str">
        <f t="shared" si="0"/>
        <v/>
      </c>
    </row>
    <row r="16" spans="1:18" x14ac:dyDescent="0.35">
      <c r="A16" s="93">
        <f>IF(MASTER!E10="","",ROWS(MASTER!$E$2:E10))</f>
        <v>9</v>
      </c>
      <c r="B16" s="2" t="str">
        <f>" "&amp;'Attendance Sheet'!B16&amp;" "</f>
        <v xml:space="preserve">  1032427  </v>
      </c>
      <c r="C16" s="2" t="str">
        <f>" "&amp;'Attendance Sheet'!D16&amp;" "</f>
        <v xml:space="preserve">    </v>
      </c>
      <c r="D16" s="305" t="str">
        <f>" "&amp;'Attendance Sheet'!E16&amp;" "</f>
        <v xml:space="preserve">    </v>
      </c>
      <c r="E16" s="305"/>
      <c r="F16" s="97"/>
      <c r="G16" s="97"/>
      <c r="H16" s="2"/>
      <c r="I16" s="2"/>
      <c r="J16" s="2"/>
      <c r="K16" s="2"/>
      <c r="L16" s="2"/>
      <c r="M16" s="2"/>
      <c r="N16" s="2"/>
      <c r="O16" s="2"/>
      <c r="P16" s="2"/>
      <c r="Q16" s="2"/>
      <c r="R16" s="96" t="str">
        <f t="shared" si="0"/>
        <v/>
      </c>
    </row>
    <row r="17" spans="1:18" x14ac:dyDescent="0.35">
      <c r="A17" s="93">
        <f>IF(MASTER!E11="","",ROWS(MASTER!$E$2:E11))</f>
        <v>10</v>
      </c>
      <c r="B17" s="2" t="str">
        <f>" "&amp;'Attendance Sheet'!B17&amp;" "</f>
        <v xml:space="preserve">  1032428  </v>
      </c>
      <c r="C17" s="2" t="str">
        <f>" "&amp;'Attendance Sheet'!D17&amp;" "</f>
        <v xml:space="preserve">    </v>
      </c>
      <c r="D17" s="305" t="str">
        <f>" "&amp;'Attendance Sheet'!E17&amp;" "</f>
        <v xml:space="preserve">    </v>
      </c>
      <c r="E17" s="305"/>
      <c r="F17" s="97"/>
      <c r="G17" s="97"/>
      <c r="H17" s="2"/>
      <c r="I17" s="2"/>
      <c r="J17" s="2"/>
      <c r="K17" s="2"/>
      <c r="L17" s="2"/>
      <c r="M17" s="2"/>
      <c r="N17" s="2"/>
      <c r="O17" s="2"/>
      <c r="P17" s="2"/>
      <c r="Q17" s="2"/>
      <c r="R17" s="96" t="str">
        <f t="shared" si="0"/>
        <v/>
      </c>
    </row>
    <row r="18" spans="1:18" x14ac:dyDescent="0.35">
      <c r="A18" s="93">
        <f>IF(MASTER!E12="","",ROWS(MASTER!$E$2:E12))</f>
        <v>11</v>
      </c>
      <c r="B18" s="2" t="str">
        <f>" "&amp;'Attendance Sheet'!B18&amp;" "</f>
        <v xml:space="preserve">  1032429  </v>
      </c>
      <c r="C18" s="2" t="str">
        <f>" "&amp;'Attendance Sheet'!D18&amp;" "</f>
        <v xml:space="preserve">    </v>
      </c>
      <c r="D18" s="305" t="str">
        <f>" "&amp;'Attendance Sheet'!E18&amp;" "</f>
        <v xml:space="preserve">    </v>
      </c>
      <c r="E18" s="305"/>
      <c r="F18" s="97"/>
      <c r="G18" s="97"/>
      <c r="H18" s="2"/>
      <c r="I18" s="2"/>
      <c r="J18" s="2"/>
      <c r="K18" s="2"/>
      <c r="L18" s="2"/>
      <c r="M18" s="2"/>
      <c r="N18" s="2"/>
      <c r="O18" s="2"/>
      <c r="P18" s="2"/>
      <c r="Q18" s="2"/>
      <c r="R18" s="96" t="str">
        <f t="shared" si="0"/>
        <v/>
      </c>
    </row>
    <row r="19" spans="1:18" x14ac:dyDescent="0.35">
      <c r="A19" s="93">
        <f>IF(MASTER!E13="","",ROWS(MASTER!$E$2:E13))</f>
        <v>12</v>
      </c>
      <c r="B19" s="2" t="str">
        <f>" "&amp;'Attendance Sheet'!B19&amp;" "</f>
        <v xml:space="preserve">  1032430  </v>
      </c>
      <c r="C19" s="2" t="str">
        <f>" "&amp;'Attendance Sheet'!D19&amp;" "</f>
        <v xml:space="preserve">    </v>
      </c>
      <c r="D19" s="305" t="str">
        <f>" "&amp;'Attendance Sheet'!E19&amp;" "</f>
        <v xml:space="preserve">    </v>
      </c>
      <c r="E19" s="305"/>
      <c r="F19" s="97"/>
      <c r="G19" s="97"/>
      <c r="H19" s="2"/>
      <c r="I19" s="2"/>
      <c r="J19" s="2"/>
      <c r="K19" s="2"/>
      <c r="L19" s="2"/>
      <c r="M19" s="2"/>
      <c r="N19" s="2"/>
      <c r="O19" s="2"/>
      <c r="P19" s="2"/>
      <c r="Q19" s="2"/>
      <c r="R19" s="96" t="str">
        <f t="shared" si="0"/>
        <v/>
      </c>
    </row>
    <row r="20" spans="1:18" x14ac:dyDescent="0.35">
      <c r="A20" s="93">
        <f>IF(MASTER!E14="","",ROWS(MASTER!$E$2:E14))</f>
        <v>13</v>
      </c>
      <c r="B20" s="2" t="str">
        <f>" "&amp;'Attendance Sheet'!B20&amp;" "</f>
        <v xml:space="preserve">  1032431  </v>
      </c>
      <c r="C20" s="2" t="str">
        <f>" "&amp;'Attendance Sheet'!D20&amp;" "</f>
        <v xml:space="preserve">    </v>
      </c>
      <c r="D20" s="305" t="str">
        <f>" "&amp;'Attendance Sheet'!E20&amp;" "</f>
        <v xml:space="preserve">    </v>
      </c>
      <c r="E20" s="305"/>
      <c r="F20" s="97"/>
      <c r="G20" s="97"/>
      <c r="H20" s="2"/>
      <c r="I20" s="2"/>
      <c r="J20" s="2"/>
      <c r="K20" s="2"/>
      <c r="L20" s="2"/>
      <c r="M20" s="2"/>
      <c r="N20" s="2"/>
      <c r="O20" s="2"/>
      <c r="P20" s="2"/>
      <c r="Q20" s="2"/>
      <c r="R20" s="96" t="str">
        <f t="shared" si="0"/>
        <v/>
      </c>
    </row>
    <row r="21" spans="1:18" x14ac:dyDescent="0.35">
      <c r="A21" s="93">
        <f>IF(MASTER!E15="","",ROWS(MASTER!$E$2:E15))</f>
        <v>14</v>
      </c>
      <c r="B21" s="2" t="str">
        <f>" "&amp;'Attendance Sheet'!B21&amp;" "</f>
        <v xml:space="preserve">  1032432  </v>
      </c>
      <c r="C21" s="2" t="str">
        <f>" "&amp;'Attendance Sheet'!D21&amp;" "</f>
        <v xml:space="preserve">    </v>
      </c>
      <c r="D21" s="305" t="str">
        <f>" "&amp;'Attendance Sheet'!E21&amp;" "</f>
        <v xml:space="preserve">    </v>
      </c>
      <c r="E21" s="305"/>
      <c r="F21" s="97"/>
      <c r="G21" s="97"/>
      <c r="H21" s="2"/>
      <c r="I21" s="2"/>
      <c r="J21" s="2"/>
      <c r="K21" s="2"/>
      <c r="L21" s="2"/>
      <c r="M21" s="2"/>
      <c r="N21" s="2"/>
      <c r="O21" s="2"/>
      <c r="P21" s="2"/>
      <c r="Q21" s="2"/>
      <c r="R21" s="96" t="str">
        <f t="shared" si="0"/>
        <v/>
      </c>
    </row>
    <row r="22" spans="1:18" x14ac:dyDescent="0.35">
      <c r="A22" s="93">
        <f>IF(MASTER!E16="","",ROWS(MASTER!$E$2:E16))</f>
        <v>15</v>
      </c>
      <c r="B22" s="2" t="str">
        <f>" "&amp;'Attendance Sheet'!B22&amp;" "</f>
        <v xml:space="preserve">  1032433  </v>
      </c>
      <c r="C22" s="2" t="str">
        <f>" "&amp;'Attendance Sheet'!D22&amp;" "</f>
        <v xml:space="preserve">    </v>
      </c>
      <c r="D22" s="305" t="str">
        <f>" "&amp;'Attendance Sheet'!E22&amp;" "</f>
        <v xml:space="preserve">    </v>
      </c>
      <c r="E22" s="305"/>
      <c r="F22" s="97"/>
      <c r="G22" s="97"/>
      <c r="H22" s="2"/>
      <c r="I22" s="2"/>
      <c r="J22" s="2"/>
      <c r="K22" s="2"/>
      <c r="L22" s="2"/>
      <c r="M22" s="2"/>
      <c r="N22" s="2"/>
      <c r="O22" s="2"/>
      <c r="P22" s="2"/>
      <c r="Q22" s="2"/>
      <c r="R22" s="96" t="str">
        <f t="shared" si="0"/>
        <v/>
      </c>
    </row>
    <row r="23" spans="1:18" x14ac:dyDescent="0.35">
      <c r="A23" s="93">
        <f>IF(MASTER!E17="","",ROWS(MASTER!$E$2:E17))</f>
        <v>16</v>
      </c>
      <c r="B23" s="2" t="str">
        <f>" "&amp;'Attendance Sheet'!B23&amp;" "</f>
        <v xml:space="preserve">  1032434  </v>
      </c>
      <c r="C23" s="2" t="str">
        <f>" "&amp;'Attendance Sheet'!D23&amp;" "</f>
        <v xml:space="preserve">    </v>
      </c>
      <c r="D23" s="305" t="str">
        <f>" "&amp;'Attendance Sheet'!E23&amp;" "</f>
        <v xml:space="preserve">    </v>
      </c>
      <c r="E23" s="305"/>
      <c r="F23" s="97"/>
      <c r="G23" s="97"/>
      <c r="H23" s="2"/>
      <c r="I23" s="2"/>
      <c r="J23" s="2"/>
      <c r="K23" s="2"/>
      <c r="L23" s="2"/>
      <c r="M23" s="2"/>
      <c r="N23" s="2"/>
      <c r="O23" s="2"/>
      <c r="P23" s="2"/>
      <c r="Q23" s="2"/>
      <c r="R23" s="96" t="str">
        <f t="shared" si="0"/>
        <v/>
      </c>
    </row>
    <row r="24" spans="1:18" x14ac:dyDescent="0.35">
      <c r="A24" s="93">
        <f>IF(MASTER!E18="","",ROWS(MASTER!$E$2:E18))</f>
        <v>17</v>
      </c>
      <c r="B24" s="2" t="str">
        <f>" "&amp;'Attendance Sheet'!B24&amp;" "</f>
        <v xml:space="preserve">  1032435  </v>
      </c>
      <c r="C24" s="2" t="str">
        <f>" "&amp;'Attendance Sheet'!D24&amp;" "</f>
        <v xml:space="preserve">    </v>
      </c>
      <c r="D24" s="305" t="str">
        <f>" "&amp;'Attendance Sheet'!E24&amp;" "</f>
        <v xml:space="preserve">    </v>
      </c>
      <c r="E24" s="305"/>
      <c r="F24" s="97"/>
      <c r="G24" s="97"/>
      <c r="H24" s="2"/>
      <c r="I24" s="2"/>
      <c r="J24" s="2"/>
      <c r="K24" s="2"/>
      <c r="L24" s="2"/>
      <c r="M24" s="2"/>
      <c r="N24" s="2"/>
      <c r="O24" s="2"/>
      <c r="P24" s="2"/>
      <c r="Q24" s="2"/>
      <c r="R24" s="96" t="str">
        <f t="shared" si="0"/>
        <v/>
      </c>
    </row>
    <row r="25" spans="1:18" x14ac:dyDescent="0.35">
      <c r="A25" s="93">
        <f>IF(MASTER!E19="","",ROWS(MASTER!$E$2:E19))</f>
        <v>18</v>
      </c>
      <c r="B25" s="2" t="str">
        <f>" "&amp;'Attendance Sheet'!B25&amp;" "</f>
        <v xml:space="preserve">  1032436  </v>
      </c>
      <c r="C25" s="2" t="str">
        <f>" "&amp;'Attendance Sheet'!D25&amp;" "</f>
        <v xml:space="preserve">    </v>
      </c>
      <c r="D25" s="305" t="str">
        <f>" "&amp;'Attendance Sheet'!E25&amp;" "</f>
        <v xml:space="preserve">    </v>
      </c>
      <c r="E25" s="305"/>
      <c r="F25" s="97"/>
      <c r="G25" s="97"/>
      <c r="H25" s="2"/>
      <c r="I25" s="2"/>
      <c r="J25" s="2"/>
      <c r="K25" s="2"/>
      <c r="L25" s="2"/>
      <c r="M25" s="2"/>
      <c r="N25" s="2"/>
      <c r="O25" s="2"/>
      <c r="P25" s="2"/>
      <c r="Q25" s="2"/>
      <c r="R25" s="96" t="str">
        <f t="shared" si="0"/>
        <v/>
      </c>
    </row>
    <row r="26" spans="1:18" x14ac:dyDescent="0.35">
      <c r="A26" s="93">
        <f>IF(MASTER!E20="","",ROWS(MASTER!$E$2:E20))</f>
        <v>19</v>
      </c>
      <c r="B26" s="2" t="str">
        <f>" "&amp;'Attendance Sheet'!B26&amp;" "</f>
        <v xml:space="preserve">  1032437  </v>
      </c>
      <c r="C26" s="2" t="str">
        <f>" "&amp;'Attendance Sheet'!D26&amp;" "</f>
        <v xml:space="preserve">    </v>
      </c>
      <c r="D26" s="305" t="str">
        <f>" "&amp;'Attendance Sheet'!E26&amp;" "</f>
        <v xml:space="preserve">    </v>
      </c>
      <c r="E26" s="305"/>
      <c r="F26" s="97"/>
      <c r="G26" s="97"/>
      <c r="H26" s="2"/>
      <c r="I26" s="2"/>
      <c r="J26" s="2"/>
      <c r="K26" s="2"/>
      <c r="L26" s="2"/>
      <c r="M26" s="2"/>
      <c r="N26" s="2"/>
      <c r="O26" s="2"/>
      <c r="P26" s="2"/>
      <c r="Q26" s="2"/>
      <c r="R26" s="96" t="str">
        <f t="shared" si="0"/>
        <v/>
      </c>
    </row>
    <row r="27" spans="1:18" x14ac:dyDescent="0.35">
      <c r="A27" s="93">
        <f>IF(MASTER!E21="","",ROWS(MASTER!$E$2:E21))</f>
        <v>20</v>
      </c>
      <c r="B27" s="2" t="str">
        <f>" "&amp;'Attendance Sheet'!B27&amp;" "</f>
        <v xml:space="preserve">  1032438  </v>
      </c>
      <c r="C27" s="2" t="str">
        <f>" "&amp;'Attendance Sheet'!D27&amp;" "</f>
        <v xml:space="preserve">    </v>
      </c>
      <c r="D27" s="305" t="str">
        <f>" "&amp;'Attendance Sheet'!E27&amp;" "</f>
        <v xml:space="preserve">    </v>
      </c>
      <c r="E27" s="305"/>
      <c r="F27" s="97"/>
      <c r="G27" s="97"/>
      <c r="H27" s="2"/>
      <c r="I27" s="2"/>
      <c r="J27" s="2"/>
      <c r="K27" s="2"/>
      <c r="L27" s="2"/>
      <c r="M27" s="2"/>
      <c r="N27" s="2"/>
      <c r="O27" s="2"/>
      <c r="P27" s="2"/>
      <c r="Q27" s="2"/>
      <c r="R27" s="96" t="str">
        <f t="shared" si="0"/>
        <v/>
      </c>
    </row>
    <row r="28" spans="1:18" x14ac:dyDescent="0.35">
      <c r="A28" s="93">
        <f>IF(MASTER!E22="","",ROWS(MASTER!$E$2:E22))</f>
        <v>21</v>
      </c>
      <c r="B28" s="2" t="str">
        <f>" "&amp;'Attendance Sheet'!B28&amp;" "</f>
        <v xml:space="preserve">  1032439  </v>
      </c>
      <c r="C28" s="2" t="str">
        <f>" "&amp;'Attendance Sheet'!D28&amp;" "</f>
        <v xml:space="preserve">    </v>
      </c>
      <c r="D28" s="305" t="str">
        <f>" "&amp;'Attendance Sheet'!E28&amp;" "</f>
        <v xml:space="preserve">    </v>
      </c>
      <c r="E28" s="305"/>
      <c r="F28" s="97"/>
      <c r="G28" s="97"/>
      <c r="H28" s="2"/>
      <c r="I28" s="2"/>
      <c r="J28" s="2"/>
      <c r="K28" s="2"/>
      <c r="L28" s="2"/>
      <c r="M28" s="2"/>
      <c r="N28" s="2"/>
      <c r="O28" s="2"/>
      <c r="P28" s="2"/>
      <c r="Q28" s="2"/>
      <c r="R28" s="96" t="str">
        <f t="shared" si="0"/>
        <v/>
      </c>
    </row>
    <row r="29" spans="1:18" x14ac:dyDescent="0.35">
      <c r="A29" s="93">
        <f>IF(MASTER!E23="","",ROWS(MASTER!$E$2:E23))</f>
        <v>22</v>
      </c>
      <c r="B29" s="2" t="str">
        <f>" "&amp;'Attendance Sheet'!B29&amp;" "</f>
        <v xml:space="preserve">  1032440  </v>
      </c>
      <c r="C29" s="2" t="str">
        <f>" "&amp;'Attendance Sheet'!D29&amp;" "</f>
        <v xml:space="preserve">    </v>
      </c>
      <c r="D29" s="305" t="str">
        <f>" "&amp;'Attendance Sheet'!E29&amp;" "</f>
        <v xml:space="preserve">    </v>
      </c>
      <c r="E29" s="305"/>
      <c r="F29" s="97"/>
      <c r="G29" s="97"/>
      <c r="H29" s="2"/>
      <c r="I29" s="2"/>
      <c r="J29" s="2"/>
      <c r="K29" s="2"/>
      <c r="L29" s="2"/>
      <c r="M29" s="2"/>
      <c r="N29" s="2"/>
      <c r="O29" s="2"/>
      <c r="P29" s="2"/>
      <c r="Q29" s="2"/>
      <c r="R29" s="96" t="str">
        <f t="shared" si="0"/>
        <v/>
      </c>
    </row>
    <row r="30" spans="1:18" x14ac:dyDescent="0.35">
      <c r="A30" s="93">
        <f>IF(MASTER!E24="","",ROWS(MASTER!$E$2:E24))</f>
        <v>23</v>
      </c>
      <c r="B30" s="2" t="str">
        <f>" "&amp;'Attendance Sheet'!B30&amp;" "</f>
        <v xml:space="preserve">  1032441  </v>
      </c>
      <c r="C30" s="2" t="str">
        <f>" "&amp;'Attendance Sheet'!D30&amp;" "</f>
        <v xml:space="preserve">    </v>
      </c>
      <c r="D30" s="305" t="str">
        <f>" "&amp;'Attendance Sheet'!E30&amp;" "</f>
        <v xml:space="preserve">    </v>
      </c>
      <c r="E30" s="305"/>
      <c r="F30" s="97"/>
      <c r="G30" s="97"/>
      <c r="H30" s="2"/>
      <c r="I30" s="2"/>
      <c r="J30" s="2"/>
      <c r="K30" s="2"/>
      <c r="L30" s="2"/>
      <c r="M30" s="2"/>
      <c r="N30" s="2"/>
      <c r="O30" s="2"/>
      <c r="P30" s="2"/>
      <c r="Q30" s="2"/>
      <c r="R30" s="96" t="str">
        <f t="shared" si="0"/>
        <v/>
      </c>
    </row>
    <row r="31" spans="1:18" x14ac:dyDescent="0.35">
      <c r="A31" s="93">
        <f>IF(MASTER!E25="","",ROWS(MASTER!$E$2:E25))</f>
        <v>24</v>
      </c>
      <c r="B31" s="2" t="str">
        <f>" "&amp;'Attendance Sheet'!B31&amp;" "</f>
        <v xml:space="preserve">  1032442  </v>
      </c>
      <c r="C31" s="2" t="str">
        <f>" "&amp;'Attendance Sheet'!D31&amp;" "</f>
        <v xml:space="preserve">    </v>
      </c>
      <c r="D31" s="305" t="str">
        <f>" "&amp;'Attendance Sheet'!E31&amp;" "</f>
        <v xml:space="preserve">    </v>
      </c>
      <c r="E31" s="305"/>
      <c r="F31" s="97"/>
      <c r="G31" s="97"/>
      <c r="H31" s="2"/>
      <c r="I31" s="2"/>
      <c r="J31" s="2"/>
      <c r="K31" s="2"/>
      <c r="L31" s="2"/>
      <c r="M31" s="2"/>
      <c r="N31" s="2"/>
      <c r="O31" s="2"/>
      <c r="P31" s="2"/>
      <c r="Q31" s="2"/>
      <c r="R31" s="96" t="str">
        <f t="shared" si="0"/>
        <v/>
      </c>
    </row>
    <row r="32" spans="1:18" x14ac:dyDescent="0.35">
      <c r="A32" s="93">
        <f>IF(MASTER!E26="","",ROWS(MASTER!$E$2:E26))</f>
        <v>25</v>
      </c>
      <c r="B32" s="2" t="str">
        <f>" "&amp;'Attendance Sheet'!B32&amp;" "</f>
        <v xml:space="preserve">  1032443  </v>
      </c>
      <c r="C32" s="2" t="str">
        <f>" "&amp;'Attendance Sheet'!D32&amp;" "</f>
        <v xml:space="preserve">    </v>
      </c>
      <c r="D32" s="305" t="str">
        <f>" "&amp;'Attendance Sheet'!E32&amp;" "</f>
        <v xml:space="preserve">    </v>
      </c>
      <c r="E32" s="305"/>
      <c r="F32" s="97"/>
      <c r="G32" s="97"/>
      <c r="H32" s="2"/>
      <c r="I32" s="2"/>
      <c r="J32" s="2"/>
      <c r="K32" s="2"/>
      <c r="L32" s="2"/>
      <c r="M32" s="2"/>
      <c r="N32" s="2"/>
      <c r="O32" s="2"/>
      <c r="P32" s="2"/>
      <c r="Q32" s="2"/>
      <c r="R32" s="96" t="str">
        <f t="shared" si="0"/>
        <v/>
      </c>
    </row>
    <row r="33" spans="1:24" ht="15.5" customHeight="1" x14ac:dyDescent="0.35">
      <c r="A33" s="304" t="s">
        <v>319</v>
      </c>
      <c r="B33" s="304"/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  <c r="O33" s="304"/>
      <c r="P33" s="304"/>
      <c r="Q33" s="304"/>
      <c r="R33" s="304"/>
      <c r="S33" s="44"/>
    </row>
    <row r="34" spans="1:24" ht="15.5" x14ac:dyDescent="0.3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24" x14ac:dyDescent="0.35">
      <c r="I35" s="256" t="s">
        <v>13</v>
      </c>
      <c r="J35" s="256"/>
      <c r="K35" s="256"/>
      <c r="L35" s="198"/>
      <c r="M35" s="198"/>
      <c r="N35" s="198"/>
      <c r="O35" s="256" t="s">
        <v>16</v>
      </c>
      <c r="P35" s="256"/>
      <c r="Q35" s="256"/>
      <c r="R35" s="256"/>
      <c r="T35" s="6"/>
      <c r="U35" s="6"/>
      <c r="V35" s="6"/>
      <c r="W35" s="6"/>
      <c r="X35" s="6"/>
    </row>
    <row r="36" spans="1:24" x14ac:dyDescent="0.35">
      <c r="A36" s="257" t="s">
        <v>17</v>
      </c>
      <c r="B36" s="257"/>
      <c r="C36" s="1" t="str">
        <f>C4</f>
        <v xml:space="preserve"> 01.01.2026 </v>
      </c>
      <c r="I36" s="256" t="s">
        <v>14</v>
      </c>
      <c r="J36" s="256"/>
      <c r="K36" s="256"/>
      <c r="L36" s="198"/>
      <c r="M36" s="198"/>
      <c r="N36" s="198"/>
      <c r="O36" s="256" t="s">
        <v>16</v>
      </c>
      <c r="P36" s="256"/>
      <c r="Q36" s="256"/>
      <c r="R36" s="256"/>
      <c r="T36" s="6"/>
      <c r="U36" s="6"/>
      <c r="V36" s="6"/>
      <c r="W36" s="6"/>
      <c r="X36" s="6"/>
    </row>
    <row r="37" spans="1:24" x14ac:dyDescent="0.35">
      <c r="I37" s="256" t="s">
        <v>15</v>
      </c>
      <c r="J37" s="256"/>
      <c r="K37" s="256"/>
      <c r="L37" s="198"/>
      <c r="M37" s="198"/>
      <c r="N37" s="198"/>
      <c r="O37" s="256" t="s">
        <v>16</v>
      </c>
      <c r="P37" s="256"/>
      <c r="Q37" s="256"/>
      <c r="R37" s="256"/>
      <c r="T37" s="6"/>
      <c r="U37" s="6"/>
      <c r="V37" s="6"/>
      <c r="W37" s="6"/>
      <c r="X37" s="6"/>
    </row>
  </sheetData>
  <sheetProtection algorithmName="SHA-512" hashValue="ckT76mSDhr8E60NAisk1pVpaRm5Q5fOUk0PVXjvm19xTDwaTw83+XzxLB0ClgN1fh02EmOL18Qw3TJ6XQxTEkA==" saltValue="Cjuiu56wf7b3AALw0shNtg==" spinCount="100000" sheet="1" objects="1" scenarios="1"/>
  <protectedRanges>
    <protectedRange sqref="H8:Q32" name="Range1"/>
  </protectedRanges>
  <mergeCells count="48">
    <mergeCell ref="D20:E20"/>
    <mergeCell ref="D18:E18"/>
    <mergeCell ref="D19:E19"/>
    <mergeCell ref="D10:E10"/>
    <mergeCell ref="D11:E11"/>
    <mergeCell ref="D12:E12"/>
    <mergeCell ref="D13:E13"/>
    <mergeCell ref="D14:E14"/>
    <mergeCell ref="D15:E15"/>
    <mergeCell ref="D16:E16"/>
    <mergeCell ref="D17:E17"/>
    <mergeCell ref="I37:K37"/>
    <mergeCell ref="O37:R37"/>
    <mergeCell ref="D23:E23"/>
    <mergeCell ref="D24:E24"/>
    <mergeCell ref="D25:E25"/>
    <mergeCell ref="D26:E26"/>
    <mergeCell ref="A36:B36"/>
    <mergeCell ref="D27:E27"/>
    <mergeCell ref="I35:K35"/>
    <mergeCell ref="O35:R35"/>
    <mergeCell ref="D21:E21"/>
    <mergeCell ref="I36:K36"/>
    <mergeCell ref="O36:R36"/>
    <mergeCell ref="D22:E22"/>
    <mergeCell ref="D28:E28"/>
    <mergeCell ref="D29:E29"/>
    <mergeCell ref="D30:E30"/>
    <mergeCell ref="D31:E31"/>
    <mergeCell ref="D32:E32"/>
    <mergeCell ref="A33:R33"/>
    <mergeCell ref="A1:R1"/>
    <mergeCell ref="A2:R2"/>
    <mergeCell ref="P3:R3"/>
    <mergeCell ref="P4:R4"/>
    <mergeCell ref="A5:R5"/>
    <mergeCell ref="C3:H3"/>
    <mergeCell ref="I3:O3"/>
    <mergeCell ref="A3:B3"/>
    <mergeCell ref="A4:B4"/>
    <mergeCell ref="E4:I4"/>
    <mergeCell ref="K4:N4"/>
    <mergeCell ref="D9:E9"/>
    <mergeCell ref="A6:A7"/>
    <mergeCell ref="B6:B7"/>
    <mergeCell ref="C6:C7"/>
    <mergeCell ref="D6:D7"/>
    <mergeCell ref="D8:E8"/>
  </mergeCells>
  <conditionalFormatting sqref="A8:R32">
    <cfRule type="expression" dxfId="6" priority="1">
      <formula>$A8&lt;&gt;""</formula>
    </cfRule>
  </conditionalFormatting>
  <pageMargins left="0.39370078740157499" right="0.39370078740157499" top="0.15" bottom="0.03" header="0" footer="0"/>
  <pageSetup paperSize="9" scale="95" orientation="landscape" blackAndWhite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-0.249977111117893"/>
  </sheetPr>
  <dimension ref="A1:J39"/>
  <sheetViews>
    <sheetView view="pageBreakPreview" zoomScale="115" zoomScaleNormal="100" zoomScaleSheetLayoutView="115" workbookViewId="0">
      <selection sqref="A1:J1"/>
    </sheetView>
  </sheetViews>
  <sheetFormatPr defaultColWidth="9.1796875" defaultRowHeight="20.149999999999999" customHeight="1" x14ac:dyDescent="0.3"/>
  <cols>
    <col min="1" max="1" width="5.6328125" style="12" customWidth="1"/>
    <col min="2" max="2" width="12.36328125" style="12" customWidth="1"/>
    <col min="3" max="3" width="27.453125" style="12" customWidth="1"/>
    <col min="4" max="4" width="26.08984375" style="12" customWidth="1"/>
    <col min="5" max="6" width="5.6328125" style="12" customWidth="1"/>
    <col min="7" max="7" width="5.81640625" style="12" customWidth="1"/>
    <col min="8" max="8" width="4.36328125" style="12" customWidth="1"/>
    <col min="9" max="9" width="5.6328125" style="5" customWidth="1"/>
    <col min="10" max="10" width="6.7265625" style="5" customWidth="1"/>
    <col min="11" max="16384" width="9.1796875" style="5"/>
  </cols>
  <sheetData>
    <row r="1" spans="1:10" ht="26.25" customHeight="1" x14ac:dyDescent="0.3">
      <c r="A1" s="249" t="s">
        <v>0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ht="24" customHeight="1" x14ac:dyDescent="0.3">
      <c r="A2" s="271" t="str">
        <f>MASTER!A13</f>
        <v>SENIOR SECONDARY PRACTICAL EXAMINATION - 2026</v>
      </c>
      <c r="B2" s="271"/>
      <c r="C2" s="271"/>
      <c r="D2" s="271"/>
      <c r="E2" s="271"/>
      <c r="F2" s="271"/>
      <c r="G2" s="271"/>
      <c r="H2" s="271"/>
      <c r="I2" s="271"/>
      <c r="J2" s="271"/>
    </row>
    <row r="3" spans="1:10" ht="24" customHeight="1" x14ac:dyDescent="0.3">
      <c r="A3" s="322" t="s">
        <v>224</v>
      </c>
      <c r="B3" s="322"/>
      <c r="C3" s="322"/>
      <c r="D3" s="322"/>
      <c r="E3" s="322"/>
      <c r="F3" s="322"/>
      <c r="G3" s="322"/>
      <c r="H3" s="322"/>
      <c r="I3" s="322"/>
      <c r="J3" s="322"/>
    </row>
    <row r="4" spans="1:10" ht="25" customHeight="1" x14ac:dyDescent="0.3">
      <c r="A4" s="266" t="s">
        <v>18</v>
      </c>
      <c r="B4" s="266"/>
      <c r="C4" s="277" t="str">
        <f>MASTER!A4</f>
        <v xml:space="preserve">GOVT.SR.SEC.SCH., BUGIA SRI VIJAYNAGAR , GANGANAGAR   </v>
      </c>
      <c r="D4" s="277"/>
      <c r="E4" s="277"/>
      <c r="F4" s="327" t="s">
        <v>142</v>
      </c>
      <c r="G4" s="327"/>
      <c r="H4" s="326">
        <f>MASTER!A6</f>
        <v>1240901</v>
      </c>
      <c r="I4" s="326"/>
      <c r="J4" s="326"/>
    </row>
    <row r="5" spans="1:10" ht="25" customHeight="1" x14ac:dyDescent="0.3">
      <c r="A5" s="267" t="s">
        <v>19</v>
      </c>
      <c r="B5" s="267"/>
      <c r="C5" s="142" t="str">
        <f>" "&amp;MASTER!B12&amp;" "</f>
        <v xml:space="preserve"> 1 </v>
      </c>
      <c r="D5" s="323" t="s">
        <v>20</v>
      </c>
      <c r="E5" s="323"/>
      <c r="F5" s="324" t="str">
        <f>TEXT(" "&amp;MASTER!B10&amp;" ","DD-MM-YY")</f>
        <v xml:space="preserve"> 01.01.2026 </v>
      </c>
      <c r="G5" s="324"/>
      <c r="H5" s="325" t="str">
        <f>" "&amp;MASTER!B11&amp;" "</f>
        <v xml:space="preserve"> 10.00AM TO 1.00PM </v>
      </c>
      <c r="I5" s="325"/>
      <c r="J5" s="325"/>
    </row>
    <row r="6" spans="1:10" ht="25" customHeight="1" x14ac:dyDescent="0.3">
      <c r="A6" s="272" t="s">
        <v>22</v>
      </c>
      <c r="B6" s="272"/>
      <c r="C6" s="272"/>
      <c r="D6" s="272"/>
      <c r="E6" s="272"/>
      <c r="F6" s="272"/>
      <c r="G6" s="272"/>
      <c r="H6" s="272"/>
      <c r="I6" s="272"/>
      <c r="J6" s="272"/>
    </row>
    <row r="7" spans="1:10" s="15" customFormat="1" ht="36.75" customHeight="1" x14ac:dyDescent="0.35">
      <c r="A7" s="265" t="s">
        <v>3</v>
      </c>
      <c r="B7" s="265" t="s">
        <v>4</v>
      </c>
      <c r="C7" s="268" t="s">
        <v>88</v>
      </c>
      <c r="D7" s="10" t="s">
        <v>89</v>
      </c>
      <c r="E7" s="10" t="s">
        <v>216</v>
      </c>
      <c r="F7" s="10" t="s">
        <v>217</v>
      </c>
      <c r="G7" s="10" t="s">
        <v>218</v>
      </c>
      <c r="H7" s="10" t="s">
        <v>91</v>
      </c>
      <c r="I7" s="10" t="s">
        <v>92</v>
      </c>
      <c r="J7" s="10" t="s">
        <v>30</v>
      </c>
    </row>
    <row r="8" spans="1:10" s="15" customFormat="1" ht="16.5" customHeight="1" x14ac:dyDescent="0.35">
      <c r="A8" s="265"/>
      <c r="B8" s="265"/>
      <c r="C8" s="268"/>
      <c r="D8" s="10" t="s">
        <v>90</v>
      </c>
      <c r="E8" s="10">
        <v>7</v>
      </c>
      <c r="F8" s="10">
        <v>5</v>
      </c>
      <c r="G8" s="10">
        <v>8</v>
      </c>
      <c r="H8" s="10">
        <v>3</v>
      </c>
      <c r="I8" s="10">
        <v>7</v>
      </c>
      <c r="J8" s="10">
        <f>SUM(E8:I8)</f>
        <v>30</v>
      </c>
    </row>
    <row r="9" spans="1:10" ht="14.25" customHeight="1" x14ac:dyDescent="0.3">
      <c r="A9" s="98">
        <v>1</v>
      </c>
      <c r="B9" s="98">
        <v>3</v>
      </c>
      <c r="C9" s="98">
        <v>4</v>
      </c>
      <c r="D9" s="98">
        <v>6</v>
      </c>
      <c r="E9" s="98">
        <v>7</v>
      </c>
      <c r="F9" s="98">
        <v>8</v>
      </c>
      <c r="G9" s="98">
        <v>9</v>
      </c>
      <c r="H9" s="98">
        <v>10</v>
      </c>
      <c r="I9" s="98">
        <v>11</v>
      </c>
      <c r="J9" s="98">
        <v>12</v>
      </c>
    </row>
    <row r="10" spans="1:10" ht="18" customHeight="1" x14ac:dyDescent="0.3">
      <c r="A10" s="86">
        <f>IF(MASTER!E2="","",ROWS(MASTER!$E$2:E2))</f>
        <v>1</v>
      </c>
      <c r="B10" s="99" t="str">
        <f>" "&amp;'Attendance Sheet'!B8&amp;" "</f>
        <v xml:space="preserve">  1032419  </v>
      </c>
      <c r="C10" s="145" t="str">
        <f>" "&amp;'Attendance Sheet'!D8&amp;" "</f>
        <v xml:space="preserve">  MANNAT  </v>
      </c>
      <c r="D10" s="145" t="str">
        <f>" "&amp;'Attendance Sheet'!E8&amp;" "</f>
        <v xml:space="preserve">  RAMESH KUMAR  </v>
      </c>
      <c r="E10" s="86"/>
      <c r="F10" s="86"/>
      <c r="G10" s="86"/>
      <c r="H10" s="86"/>
      <c r="I10" s="86"/>
      <c r="J10" s="86" t="str">
        <f>IF(E10="","",SUM(E10:I10))</f>
        <v/>
      </c>
    </row>
    <row r="11" spans="1:10" ht="18" customHeight="1" x14ac:dyDescent="0.3">
      <c r="A11" s="86">
        <f>IF(MASTER!E3="","",ROWS(MASTER!$E$2:E3))</f>
        <v>2</v>
      </c>
      <c r="B11" s="99" t="str">
        <f>" "&amp;'Attendance Sheet'!B9&amp;" "</f>
        <v xml:space="preserve">  1032420  </v>
      </c>
      <c r="C11" s="145" t="str">
        <f>" "&amp;'Attendance Sheet'!D9&amp;" "</f>
        <v xml:space="preserve">  MANPREET KAUR  </v>
      </c>
      <c r="D11" s="145" t="str">
        <f>" "&amp;'Attendance Sheet'!E9&amp;" "</f>
        <v xml:space="preserve">  SUKHDEV  </v>
      </c>
      <c r="E11" s="86"/>
      <c r="F11" s="86"/>
      <c r="G11" s="86"/>
      <c r="H11" s="86"/>
      <c r="I11" s="86"/>
      <c r="J11" s="86" t="str">
        <f t="shared" ref="J11:J34" si="0">IF(E11="","",SUM(E11:I11))</f>
        <v/>
      </c>
    </row>
    <row r="12" spans="1:10" ht="18" customHeight="1" x14ac:dyDescent="0.3">
      <c r="A12" s="86">
        <f>IF(MASTER!E4="","",ROWS(MASTER!$E$2:E4))</f>
        <v>3</v>
      </c>
      <c r="B12" s="99" t="str">
        <f>" "&amp;'Attendance Sheet'!B10&amp;" "</f>
        <v xml:space="preserve">  1032421  </v>
      </c>
      <c r="C12" s="145" t="str">
        <f>" "&amp;'Attendance Sheet'!D10&amp;" "</f>
        <v xml:space="preserve">  MANVEER  SINGH  </v>
      </c>
      <c r="D12" s="145" t="str">
        <f>" "&amp;'Attendance Sheet'!E10&amp;" "</f>
        <v xml:space="preserve">  SUKHAVANT SINGH  </v>
      </c>
      <c r="E12" s="86"/>
      <c r="F12" s="86"/>
      <c r="G12" s="86"/>
      <c r="H12" s="86"/>
      <c r="I12" s="86"/>
      <c r="J12" s="86" t="str">
        <f t="shared" si="0"/>
        <v/>
      </c>
    </row>
    <row r="13" spans="1:10" ht="18" customHeight="1" x14ac:dyDescent="0.3">
      <c r="A13" s="86">
        <f>IF(MASTER!E5="","",ROWS(MASTER!$E$2:E5))</f>
        <v>4</v>
      </c>
      <c r="B13" s="99" t="str">
        <f>" "&amp;'Attendance Sheet'!B11&amp;" "</f>
        <v xml:space="preserve">  1032422  </v>
      </c>
      <c r="C13" s="145" t="str">
        <f>" "&amp;'Attendance Sheet'!D11&amp;" "</f>
        <v xml:space="preserve">  MOHIT  </v>
      </c>
      <c r="D13" s="145" t="str">
        <f>" "&amp;'Attendance Sheet'!E11&amp;" "</f>
        <v xml:space="preserve">  RAMKUMAR  </v>
      </c>
      <c r="E13" s="86"/>
      <c r="F13" s="86"/>
      <c r="G13" s="86"/>
      <c r="H13" s="86"/>
      <c r="I13" s="86"/>
      <c r="J13" s="86" t="str">
        <f t="shared" si="0"/>
        <v/>
      </c>
    </row>
    <row r="14" spans="1:10" ht="18" customHeight="1" x14ac:dyDescent="0.3">
      <c r="A14" s="86">
        <f>IF(MASTER!E6="","",ROWS(MASTER!$E$2:E6))</f>
        <v>5</v>
      </c>
      <c r="B14" s="99" t="str">
        <f>" "&amp;'Attendance Sheet'!B12&amp;" "</f>
        <v xml:space="preserve">  1032423  </v>
      </c>
      <c r="C14" s="145" t="str">
        <f>" "&amp;'Attendance Sheet'!D12&amp;" "</f>
        <v xml:space="preserve">  PRACHI  </v>
      </c>
      <c r="D14" s="145" t="str">
        <f>" "&amp;'Attendance Sheet'!E12&amp;" "</f>
        <v xml:space="preserve">  MAHENDER KUMAR  </v>
      </c>
      <c r="E14" s="86"/>
      <c r="F14" s="86"/>
      <c r="G14" s="86"/>
      <c r="H14" s="86"/>
      <c r="I14" s="86"/>
      <c r="J14" s="86" t="str">
        <f t="shared" si="0"/>
        <v/>
      </c>
    </row>
    <row r="15" spans="1:10" ht="18" customHeight="1" x14ac:dyDescent="0.3">
      <c r="A15" s="86">
        <f>IF(MASTER!E7="","",ROWS(MASTER!$E$2:E7))</f>
        <v>6</v>
      </c>
      <c r="B15" s="99" t="str">
        <f>" "&amp;'Attendance Sheet'!B13&amp;" "</f>
        <v xml:space="preserve">  1032424  </v>
      </c>
      <c r="C15" s="145" t="str">
        <f>" "&amp;'Attendance Sheet'!D13&amp;" "</f>
        <v xml:space="preserve">  SACHIN  </v>
      </c>
      <c r="D15" s="145" t="str">
        <f>" "&amp;'Attendance Sheet'!E13&amp;" "</f>
        <v xml:space="preserve">  RAJENDER SINGH  </v>
      </c>
      <c r="E15" s="86"/>
      <c r="F15" s="86"/>
      <c r="G15" s="86"/>
      <c r="H15" s="86"/>
      <c r="I15" s="86"/>
      <c r="J15" s="86" t="str">
        <f t="shared" si="0"/>
        <v/>
      </c>
    </row>
    <row r="16" spans="1:10" ht="18" customHeight="1" x14ac:dyDescent="0.3">
      <c r="A16" s="86">
        <f>IF(MASTER!E8="","",ROWS(MASTER!$E$2:E8))</f>
        <v>7</v>
      </c>
      <c r="B16" s="99" t="str">
        <f>" "&amp;'Attendance Sheet'!B14&amp;" "</f>
        <v xml:space="preserve">  1032425  </v>
      </c>
      <c r="C16" s="145" t="str">
        <f>" "&amp;'Attendance Sheet'!D14&amp;" "</f>
        <v xml:space="preserve">    </v>
      </c>
      <c r="D16" s="145" t="str">
        <f>" "&amp;'Attendance Sheet'!E14&amp;" "</f>
        <v xml:space="preserve">    </v>
      </c>
      <c r="E16" s="86"/>
      <c r="F16" s="86"/>
      <c r="G16" s="86"/>
      <c r="H16" s="86"/>
      <c r="I16" s="86"/>
      <c r="J16" s="86" t="str">
        <f t="shared" si="0"/>
        <v/>
      </c>
    </row>
    <row r="17" spans="1:10" ht="18" customHeight="1" x14ac:dyDescent="0.3">
      <c r="A17" s="86">
        <f>IF(MASTER!E9="","",ROWS(MASTER!$E$2:E9))</f>
        <v>8</v>
      </c>
      <c r="B17" s="99" t="str">
        <f>" "&amp;'Attendance Sheet'!B15&amp;" "</f>
        <v xml:space="preserve">  1032426  </v>
      </c>
      <c r="C17" s="145" t="str">
        <f>" "&amp;'Attendance Sheet'!D15&amp;" "</f>
        <v xml:space="preserve">    </v>
      </c>
      <c r="D17" s="145" t="str">
        <f>" "&amp;'Attendance Sheet'!E15&amp;" "</f>
        <v xml:space="preserve">    </v>
      </c>
      <c r="E17" s="86"/>
      <c r="F17" s="86"/>
      <c r="G17" s="86"/>
      <c r="H17" s="86"/>
      <c r="I17" s="86"/>
      <c r="J17" s="86" t="str">
        <f t="shared" si="0"/>
        <v/>
      </c>
    </row>
    <row r="18" spans="1:10" ht="18" customHeight="1" x14ac:dyDescent="0.3">
      <c r="A18" s="86">
        <f>IF(MASTER!E10="","",ROWS(MASTER!$E$2:E10))</f>
        <v>9</v>
      </c>
      <c r="B18" s="99" t="str">
        <f>" "&amp;'Attendance Sheet'!B16&amp;" "</f>
        <v xml:space="preserve">  1032427  </v>
      </c>
      <c r="C18" s="145" t="str">
        <f>" "&amp;'Attendance Sheet'!D16&amp;" "</f>
        <v xml:space="preserve">    </v>
      </c>
      <c r="D18" s="145" t="str">
        <f>" "&amp;'Attendance Sheet'!E16&amp;" "</f>
        <v xml:space="preserve">    </v>
      </c>
      <c r="E18" s="86"/>
      <c r="F18" s="86"/>
      <c r="G18" s="86"/>
      <c r="H18" s="86"/>
      <c r="I18" s="86"/>
      <c r="J18" s="86" t="str">
        <f t="shared" si="0"/>
        <v/>
      </c>
    </row>
    <row r="19" spans="1:10" ht="18" customHeight="1" x14ac:dyDescent="0.3">
      <c r="A19" s="86">
        <f>IF(MASTER!E11="","",ROWS(MASTER!$E$2:E11))</f>
        <v>10</v>
      </c>
      <c r="B19" s="99" t="str">
        <f>" "&amp;'Attendance Sheet'!B17&amp;" "</f>
        <v xml:space="preserve">  1032428  </v>
      </c>
      <c r="C19" s="145" t="str">
        <f>" "&amp;'Attendance Sheet'!D17&amp;" "</f>
        <v xml:space="preserve">    </v>
      </c>
      <c r="D19" s="145" t="str">
        <f>" "&amp;'Attendance Sheet'!E17&amp;" "</f>
        <v xml:space="preserve">    </v>
      </c>
      <c r="E19" s="86"/>
      <c r="F19" s="86"/>
      <c r="G19" s="86"/>
      <c r="H19" s="86"/>
      <c r="I19" s="86"/>
      <c r="J19" s="86" t="str">
        <f t="shared" si="0"/>
        <v/>
      </c>
    </row>
    <row r="20" spans="1:10" ht="18" customHeight="1" x14ac:dyDescent="0.3">
      <c r="A20" s="86">
        <f>IF(MASTER!E12="","",ROWS(MASTER!$E$2:E12))</f>
        <v>11</v>
      </c>
      <c r="B20" s="99" t="str">
        <f>" "&amp;'Attendance Sheet'!B18&amp;" "</f>
        <v xml:space="preserve">  1032429  </v>
      </c>
      <c r="C20" s="145" t="str">
        <f>" "&amp;'Attendance Sheet'!D18&amp;" "</f>
        <v xml:space="preserve">    </v>
      </c>
      <c r="D20" s="145" t="str">
        <f>" "&amp;'Attendance Sheet'!E18&amp;" "</f>
        <v xml:space="preserve">    </v>
      </c>
      <c r="E20" s="86"/>
      <c r="F20" s="86"/>
      <c r="G20" s="86"/>
      <c r="H20" s="86"/>
      <c r="I20" s="86"/>
      <c r="J20" s="86" t="str">
        <f t="shared" si="0"/>
        <v/>
      </c>
    </row>
    <row r="21" spans="1:10" ht="18" customHeight="1" x14ac:dyDescent="0.3">
      <c r="A21" s="86">
        <f>IF(MASTER!E13="","",ROWS(MASTER!$E$2:E13))</f>
        <v>12</v>
      </c>
      <c r="B21" s="99" t="str">
        <f>" "&amp;'Attendance Sheet'!B19&amp;" "</f>
        <v xml:space="preserve">  1032430  </v>
      </c>
      <c r="C21" s="145" t="str">
        <f>" "&amp;'Attendance Sheet'!D19&amp;" "</f>
        <v xml:space="preserve">    </v>
      </c>
      <c r="D21" s="145" t="str">
        <f>" "&amp;'Attendance Sheet'!E19&amp;" "</f>
        <v xml:space="preserve">    </v>
      </c>
      <c r="E21" s="86"/>
      <c r="F21" s="86"/>
      <c r="G21" s="86"/>
      <c r="H21" s="86"/>
      <c r="I21" s="86"/>
      <c r="J21" s="86" t="str">
        <f t="shared" si="0"/>
        <v/>
      </c>
    </row>
    <row r="22" spans="1:10" ht="18" customHeight="1" x14ac:dyDescent="0.3">
      <c r="A22" s="86">
        <f>IF(MASTER!E14="","",ROWS(MASTER!$E$2:E14))</f>
        <v>13</v>
      </c>
      <c r="B22" s="99" t="str">
        <f>" "&amp;'Attendance Sheet'!B20&amp;" "</f>
        <v xml:space="preserve">  1032431  </v>
      </c>
      <c r="C22" s="145" t="str">
        <f>" "&amp;'Attendance Sheet'!D20&amp;" "</f>
        <v xml:space="preserve">    </v>
      </c>
      <c r="D22" s="145" t="str">
        <f>" "&amp;'Attendance Sheet'!E20&amp;" "</f>
        <v xml:space="preserve">    </v>
      </c>
      <c r="E22" s="86"/>
      <c r="F22" s="86"/>
      <c r="G22" s="86"/>
      <c r="H22" s="86"/>
      <c r="I22" s="86"/>
      <c r="J22" s="86" t="str">
        <f t="shared" si="0"/>
        <v/>
      </c>
    </row>
    <row r="23" spans="1:10" ht="18" customHeight="1" x14ac:dyDescent="0.3">
      <c r="A23" s="86">
        <f>IF(MASTER!E15="","",ROWS(MASTER!$E$2:E15))</f>
        <v>14</v>
      </c>
      <c r="B23" s="99" t="str">
        <f>" "&amp;'Attendance Sheet'!B21&amp;" "</f>
        <v xml:space="preserve">  1032432  </v>
      </c>
      <c r="C23" s="145" t="str">
        <f>" "&amp;'Attendance Sheet'!D21&amp;" "</f>
        <v xml:space="preserve">    </v>
      </c>
      <c r="D23" s="145" t="str">
        <f>" "&amp;'Attendance Sheet'!E21&amp;" "</f>
        <v xml:space="preserve">    </v>
      </c>
      <c r="E23" s="86"/>
      <c r="F23" s="86"/>
      <c r="G23" s="86"/>
      <c r="H23" s="86"/>
      <c r="I23" s="86"/>
      <c r="J23" s="86" t="str">
        <f t="shared" si="0"/>
        <v/>
      </c>
    </row>
    <row r="24" spans="1:10" ht="18" customHeight="1" x14ac:dyDescent="0.3">
      <c r="A24" s="86">
        <f>IF(MASTER!E16="","",ROWS(MASTER!$E$2:E16))</f>
        <v>15</v>
      </c>
      <c r="B24" s="99" t="str">
        <f>" "&amp;'Attendance Sheet'!B22&amp;" "</f>
        <v xml:space="preserve">  1032433  </v>
      </c>
      <c r="C24" s="145" t="str">
        <f>" "&amp;'Attendance Sheet'!D22&amp;" "</f>
        <v xml:space="preserve">    </v>
      </c>
      <c r="D24" s="145" t="str">
        <f>" "&amp;'Attendance Sheet'!E22&amp;" "</f>
        <v xml:space="preserve">    </v>
      </c>
      <c r="E24" s="86"/>
      <c r="F24" s="86"/>
      <c r="G24" s="86"/>
      <c r="H24" s="86"/>
      <c r="I24" s="86"/>
      <c r="J24" s="86" t="str">
        <f t="shared" si="0"/>
        <v/>
      </c>
    </row>
    <row r="25" spans="1:10" ht="18" customHeight="1" x14ac:dyDescent="0.3">
      <c r="A25" s="86">
        <f>IF(MASTER!E17="","",ROWS(MASTER!$E$2:E17))</f>
        <v>16</v>
      </c>
      <c r="B25" s="99" t="str">
        <f>" "&amp;'Attendance Sheet'!B23&amp;" "</f>
        <v xml:space="preserve">  1032434  </v>
      </c>
      <c r="C25" s="145" t="str">
        <f>" "&amp;'Attendance Sheet'!D23&amp;" "</f>
        <v xml:space="preserve">    </v>
      </c>
      <c r="D25" s="145" t="str">
        <f>" "&amp;'Attendance Sheet'!E23&amp;" "</f>
        <v xml:space="preserve">    </v>
      </c>
      <c r="E25" s="86"/>
      <c r="F25" s="86"/>
      <c r="G25" s="86"/>
      <c r="H25" s="86"/>
      <c r="I25" s="86"/>
      <c r="J25" s="86" t="str">
        <f t="shared" si="0"/>
        <v/>
      </c>
    </row>
    <row r="26" spans="1:10" ht="18" customHeight="1" x14ac:dyDescent="0.3">
      <c r="A26" s="86">
        <f>IF(MASTER!E18="","",ROWS(MASTER!$E$2:E18))</f>
        <v>17</v>
      </c>
      <c r="B26" s="99" t="str">
        <f>" "&amp;'Attendance Sheet'!B24&amp;" "</f>
        <v xml:space="preserve">  1032435  </v>
      </c>
      <c r="C26" s="145" t="str">
        <f>" "&amp;'Attendance Sheet'!D24&amp;" "</f>
        <v xml:space="preserve">    </v>
      </c>
      <c r="D26" s="145" t="str">
        <f>" "&amp;'Attendance Sheet'!E24&amp;" "</f>
        <v xml:space="preserve">    </v>
      </c>
      <c r="E26" s="86"/>
      <c r="F26" s="86"/>
      <c r="G26" s="86"/>
      <c r="H26" s="86"/>
      <c r="I26" s="86"/>
      <c r="J26" s="86" t="str">
        <f t="shared" si="0"/>
        <v/>
      </c>
    </row>
    <row r="27" spans="1:10" ht="18" customHeight="1" x14ac:dyDescent="0.3">
      <c r="A27" s="86">
        <f>IF(MASTER!E19="","",ROWS(MASTER!$E$2:E19))</f>
        <v>18</v>
      </c>
      <c r="B27" s="99" t="str">
        <f>" "&amp;'Attendance Sheet'!B25&amp;" "</f>
        <v xml:space="preserve">  1032436  </v>
      </c>
      <c r="C27" s="145" t="str">
        <f>" "&amp;'Attendance Sheet'!D25&amp;" "</f>
        <v xml:space="preserve">    </v>
      </c>
      <c r="D27" s="145" t="str">
        <f>" "&amp;'Attendance Sheet'!E25&amp;" "</f>
        <v xml:space="preserve">    </v>
      </c>
      <c r="E27" s="86"/>
      <c r="F27" s="86"/>
      <c r="G27" s="86"/>
      <c r="H27" s="86"/>
      <c r="I27" s="86"/>
      <c r="J27" s="86" t="str">
        <f t="shared" si="0"/>
        <v/>
      </c>
    </row>
    <row r="28" spans="1:10" ht="18" customHeight="1" x14ac:dyDescent="0.3">
      <c r="A28" s="86">
        <f>IF(MASTER!E20="","",ROWS(MASTER!$E$2:E20))</f>
        <v>19</v>
      </c>
      <c r="B28" s="99" t="str">
        <f>" "&amp;'Attendance Sheet'!B26&amp;" "</f>
        <v xml:space="preserve">  1032437  </v>
      </c>
      <c r="C28" s="145" t="str">
        <f>" "&amp;'Attendance Sheet'!D26&amp;" "</f>
        <v xml:space="preserve">    </v>
      </c>
      <c r="D28" s="145" t="str">
        <f>" "&amp;'Attendance Sheet'!E26&amp;" "</f>
        <v xml:space="preserve">    </v>
      </c>
      <c r="E28" s="86"/>
      <c r="F28" s="86"/>
      <c r="G28" s="86"/>
      <c r="H28" s="86"/>
      <c r="I28" s="86"/>
      <c r="J28" s="86" t="str">
        <f t="shared" si="0"/>
        <v/>
      </c>
    </row>
    <row r="29" spans="1:10" ht="18" customHeight="1" x14ac:dyDescent="0.3">
      <c r="A29" s="86">
        <f>IF(MASTER!E21="","",ROWS(MASTER!$E$2:E21))</f>
        <v>20</v>
      </c>
      <c r="B29" s="99" t="str">
        <f>" "&amp;'Attendance Sheet'!B27&amp;" "</f>
        <v xml:space="preserve">  1032438  </v>
      </c>
      <c r="C29" s="145" t="str">
        <f>" "&amp;'Attendance Sheet'!D27&amp;" "</f>
        <v xml:space="preserve">    </v>
      </c>
      <c r="D29" s="145" t="str">
        <f>" "&amp;'Attendance Sheet'!E27&amp;" "</f>
        <v xml:space="preserve">    </v>
      </c>
      <c r="E29" s="86"/>
      <c r="F29" s="86"/>
      <c r="G29" s="86"/>
      <c r="H29" s="86"/>
      <c r="I29" s="86"/>
      <c r="J29" s="86" t="str">
        <f t="shared" si="0"/>
        <v/>
      </c>
    </row>
    <row r="30" spans="1:10" ht="18" customHeight="1" x14ac:dyDescent="0.3">
      <c r="A30" s="86">
        <f>IF(MASTER!E22="","",ROWS(MASTER!$E$2:E22))</f>
        <v>21</v>
      </c>
      <c r="B30" s="99" t="str">
        <f>" "&amp;'Attendance Sheet'!B28&amp;" "</f>
        <v xml:space="preserve">  1032439  </v>
      </c>
      <c r="C30" s="145" t="str">
        <f>" "&amp;'Attendance Sheet'!D28&amp;" "</f>
        <v xml:space="preserve">    </v>
      </c>
      <c r="D30" s="145" t="str">
        <f>" "&amp;'Attendance Sheet'!E28&amp;" "</f>
        <v xml:space="preserve">    </v>
      </c>
      <c r="E30" s="86"/>
      <c r="F30" s="86"/>
      <c r="G30" s="86"/>
      <c r="H30" s="86"/>
      <c r="I30" s="86"/>
      <c r="J30" s="86" t="str">
        <f t="shared" si="0"/>
        <v/>
      </c>
    </row>
    <row r="31" spans="1:10" ht="18" customHeight="1" x14ac:dyDescent="0.3">
      <c r="A31" s="86">
        <f>IF(MASTER!E23="","",ROWS(MASTER!$E$2:E23))</f>
        <v>22</v>
      </c>
      <c r="B31" s="99" t="str">
        <f>" "&amp;'Attendance Sheet'!B29&amp;" "</f>
        <v xml:space="preserve">  1032440  </v>
      </c>
      <c r="C31" s="145" t="str">
        <f>" "&amp;'Attendance Sheet'!D29&amp;" "</f>
        <v xml:space="preserve">    </v>
      </c>
      <c r="D31" s="145" t="str">
        <f>" "&amp;'Attendance Sheet'!E29&amp;" "</f>
        <v xml:space="preserve">    </v>
      </c>
      <c r="E31" s="86"/>
      <c r="F31" s="86"/>
      <c r="G31" s="86"/>
      <c r="H31" s="86"/>
      <c r="I31" s="86"/>
      <c r="J31" s="86" t="str">
        <f t="shared" si="0"/>
        <v/>
      </c>
    </row>
    <row r="32" spans="1:10" ht="18" customHeight="1" x14ac:dyDescent="0.3">
      <c r="A32" s="86">
        <f>IF(MASTER!E24="","",ROWS(MASTER!$E$2:E24))</f>
        <v>23</v>
      </c>
      <c r="B32" s="99" t="str">
        <f>" "&amp;'Attendance Sheet'!B30&amp;" "</f>
        <v xml:space="preserve">  1032441  </v>
      </c>
      <c r="C32" s="145" t="str">
        <f>" "&amp;'Attendance Sheet'!D30&amp;" "</f>
        <v xml:space="preserve">    </v>
      </c>
      <c r="D32" s="145" t="str">
        <f>" "&amp;'Attendance Sheet'!E30&amp;" "</f>
        <v xml:space="preserve">    </v>
      </c>
      <c r="E32" s="86"/>
      <c r="F32" s="86"/>
      <c r="G32" s="86"/>
      <c r="H32" s="86"/>
      <c r="I32" s="86"/>
      <c r="J32" s="86" t="str">
        <f t="shared" si="0"/>
        <v/>
      </c>
    </row>
    <row r="33" spans="1:10" ht="18" customHeight="1" x14ac:dyDescent="0.3">
      <c r="A33" s="86">
        <f>IF(MASTER!E25="","",ROWS(MASTER!$E$2:E25))</f>
        <v>24</v>
      </c>
      <c r="B33" s="99" t="str">
        <f>" "&amp;'Attendance Sheet'!B31&amp;" "</f>
        <v xml:space="preserve">  1032442  </v>
      </c>
      <c r="C33" s="145" t="str">
        <f>" "&amp;'Attendance Sheet'!D31&amp;" "</f>
        <v xml:space="preserve">    </v>
      </c>
      <c r="D33" s="145" t="str">
        <f>" "&amp;'Attendance Sheet'!E31&amp;" "</f>
        <v xml:space="preserve">    </v>
      </c>
      <c r="E33" s="86"/>
      <c r="F33" s="86"/>
      <c r="G33" s="86"/>
      <c r="H33" s="86"/>
      <c r="I33" s="86"/>
      <c r="J33" s="86" t="str">
        <f t="shared" si="0"/>
        <v/>
      </c>
    </row>
    <row r="34" spans="1:10" ht="18" customHeight="1" x14ac:dyDescent="0.3">
      <c r="A34" s="86">
        <f>IF(MASTER!E26="","",ROWS(MASTER!$E$2:E26))</f>
        <v>25</v>
      </c>
      <c r="B34" s="99" t="str">
        <f>" "&amp;'Attendance Sheet'!B32&amp;" "</f>
        <v xml:space="preserve">  1032443  </v>
      </c>
      <c r="C34" s="145" t="str">
        <f>" "&amp;'Attendance Sheet'!D32&amp;" "</f>
        <v xml:space="preserve">    </v>
      </c>
      <c r="D34" s="145" t="str">
        <f>" "&amp;'Attendance Sheet'!E32&amp;" "</f>
        <v xml:space="preserve">    </v>
      </c>
      <c r="E34" s="86"/>
      <c r="F34" s="86"/>
      <c r="G34" s="86"/>
      <c r="H34" s="86"/>
      <c r="I34" s="86"/>
      <c r="J34" s="86" t="str">
        <f t="shared" si="0"/>
        <v/>
      </c>
    </row>
    <row r="35" spans="1:10" ht="20.149999999999999" customHeight="1" x14ac:dyDescent="0.3">
      <c r="A35" s="278" t="s">
        <v>318</v>
      </c>
      <c r="B35" s="278"/>
      <c r="C35" s="278"/>
      <c r="D35" s="278"/>
      <c r="E35" s="278"/>
      <c r="F35" s="278"/>
      <c r="G35" s="278"/>
      <c r="H35" s="278"/>
      <c r="I35" s="278"/>
      <c r="J35" s="278"/>
    </row>
    <row r="36" spans="1:10" ht="20.149999999999999" customHeigh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ht="20.149999999999999" customHeight="1" x14ac:dyDescent="0.3">
      <c r="D37" s="6" t="s">
        <v>13</v>
      </c>
      <c r="E37" s="256" t="s">
        <v>16</v>
      </c>
      <c r="F37" s="256"/>
      <c r="G37" s="256"/>
      <c r="H37" s="256"/>
      <c r="I37" s="256"/>
      <c r="J37" s="256"/>
    </row>
    <row r="38" spans="1:10" ht="20.149999999999999" customHeight="1" x14ac:dyDescent="0.3">
      <c r="A38" s="12" t="s">
        <v>17</v>
      </c>
      <c r="B38" s="6" t="str">
        <f>F5</f>
        <v xml:space="preserve"> 01.01.2026 </v>
      </c>
      <c r="C38" s="18"/>
      <c r="D38" s="6" t="s">
        <v>14</v>
      </c>
      <c r="E38" s="256" t="s">
        <v>16</v>
      </c>
      <c r="F38" s="256"/>
      <c r="G38" s="256"/>
      <c r="H38" s="256"/>
      <c r="I38" s="256"/>
      <c r="J38" s="256"/>
    </row>
    <row r="39" spans="1:10" ht="20.149999999999999" customHeight="1" x14ac:dyDescent="0.3">
      <c r="D39" s="6" t="s">
        <v>15</v>
      </c>
      <c r="E39" s="256" t="s">
        <v>16</v>
      </c>
      <c r="F39" s="256"/>
      <c r="G39" s="256"/>
      <c r="H39" s="256"/>
      <c r="I39" s="256"/>
      <c r="J39" s="256"/>
    </row>
  </sheetData>
  <sheetProtection algorithmName="SHA-512" hashValue="VlLknhmbu+g15pobF1l5Mn3zK5J8uz3HcCvl6anJbGsEVCkeNUDbZxIdCdHWhdoR86y18EsaduQ6luiWcezZWw==" saltValue="Kdy+JD4L/a2yaCckCU/MWA==" spinCount="100000" sheet="1" objects="1" scenarios="1"/>
  <protectedRanges>
    <protectedRange sqref="E10:I34" name="Range1"/>
  </protectedRanges>
  <mergeCells count="19">
    <mergeCell ref="A1:J1"/>
    <mergeCell ref="A2:J2"/>
    <mergeCell ref="A3:J3"/>
    <mergeCell ref="A4:B4"/>
    <mergeCell ref="A5:B5"/>
    <mergeCell ref="D5:E5"/>
    <mergeCell ref="F5:G5"/>
    <mergeCell ref="H5:J5"/>
    <mergeCell ref="H4:J4"/>
    <mergeCell ref="F4:G4"/>
    <mergeCell ref="C4:E4"/>
    <mergeCell ref="A6:J6"/>
    <mergeCell ref="E39:J39"/>
    <mergeCell ref="C7:C8"/>
    <mergeCell ref="A35:J35"/>
    <mergeCell ref="E37:J37"/>
    <mergeCell ref="E38:J38"/>
    <mergeCell ref="A7:A8"/>
    <mergeCell ref="B7:B8"/>
  </mergeCells>
  <conditionalFormatting sqref="A10:J34">
    <cfRule type="expression" dxfId="5" priority="1">
      <formula>$A10&lt;&gt;""</formula>
    </cfRule>
  </conditionalFormatting>
  <printOptions horizontalCentered="1"/>
  <pageMargins left="0.39370078740157499" right="0.39370078740157499" top="0.39370078740157499" bottom="0.39370078740157499" header="0" footer="0"/>
  <pageSetup paperSize="9" scale="90" orientation="portrait" blackAndWhite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-0.249977111117893"/>
  </sheetPr>
  <dimension ref="A1:AL97"/>
  <sheetViews>
    <sheetView workbookViewId="0">
      <selection sqref="A1:J1"/>
    </sheetView>
  </sheetViews>
  <sheetFormatPr defaultColWidth="9.1796875" defaultRowHeight="14" x14ac:dyDescent="0.3"/>
  <cols>
    <col min="1" max="1" width="5.6328125" style="124" customWidth="1"/>
    <col min="2" max="2" width="12.36328125" style="124" customWidth="1"/>
    <col min="3" max="3" width="27.453125" style="124" customWidth="1"/>
    <col min="4" max="4" width="26.08984375" style="124" customWidth="1"/>
    <col min="5" max="5" width="8.36328125" style="124" customWidth="1"/>
    <col min="6" max="6" width="5.6328125" style="124" customWidth="1"/>
    <col min="7" max="7" width="6.6328125" style="124" customWidth="1"/>
    <col min="8" max="8" width="8.1796875" style="124" customWidth="1"/>
    <col min="9" max="9" width="8.26953125" style="5" customWidth="1"/>
    <col min="10" max="10" width="7.90625" style="5" customWidth="1"/>
    <col min="11" max="38" width="9.1796875" style="129"/>
    <col min="39" max="16384" width="9.1796875" style="5"/>
  </cols>
  <sheetData>
    <row r="1" spans="1:38" ht="26.25" customHeight="1" x14ac:dyDescent="0.3">
      <c r="A1" s="249" t="s">
        <v>0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38" ht="24" customHeight="1" x14ac:dyDescent="0.3">
      <c r="A2" s="271" t="str">
        <f>MASTER!A13</f>
        <v>SENIOR SECONDARY PRACTICAL EXAMINATION - 2026</v>
      </c>
      <c r="B2" s="271"/>
      <c r="C2" s="271"/>
      <c r="D2" s="271"/>
      <c r="E2" s="271"/>
      <c r="F2" s="271"/>
      <c r="G2" s="271"/>
      <c r="H2" s="271"/>
      <c r="I2" s="271"/>
      <c r="J2" s="271"/>
    </row>
    <row r="3" spans="1:38" ht="24" customHeight="1" x14ac:dyDescent="0.3">
      <c r="A3" s="322" t="s">
        <v>237</v>
      </c>
      <c r="B3" s="322"/>
      <c r="C3" s="322"/>
      <c r="D3" s="322"/>
      <c r="E3" s="322"/>
      <c r="F3" s="322"/>
      <c r="G3" s="322"/>
      <c r="H3" s="322"/>
      <c r="I3" s="322"/>
      <c r="J3" s="322"/>
    </row>
    <row r="4" spans="1:38" ht="25" customHeight="1" x14ac:dyDescent="0.3">
      <c r="A4" s="266" t="s">
        <v>18</v>
      </c>
      <c r="B4" s="266"/>
      <c r="C4" s="277" t="str">
        <f>MASTER!A4</f>
        <v xml:space="preserve">GOVT.SR.SEC.SCH., BUGIA SRI VIJAYNAGAR , GANGANAGAR   </v>
      </c>
      <c r="D4" s="277"/>
      <c r="E4" s="277"/>
      <c r="F4" s="273" t="s">
        <v>142</v>
      </c>
      <c r="G4" s="273"/>
      <c r="H4" s="326">
        <f>MASTER!A6</f>
        <v>1240901</v>
      </c>
      <c r="I4" s="326"/>
      <c r="J4" s="326"/>
    </row>
    <row r="5" spans="1:38" ht="25" customHeight="1" x14ac:dyDescent="0.3">
      <c r="A5" s="267" t="s">
        <v>19</v>
      </c>
      <c r="B5" s="267"/>
      <c r="C5" s="142" t="str">
        <f>" "&amp;MASTER!B12&amp;" "</f>
        <v xml:space="preserve"> 1 </v>
      </c>
      <c r="D5" s="328" t="s">
        <v>20</v>
      </c>
      <c r="E5" s="328"/>
      <c r="F5" s="324" t="str">
        <f>TEXT(" "&amp;MASTER!B10&amp;" ","DD-MM-YY")</f>
        <v xml:space="preserve"> 01.01.2026 </v>
      </c>
      <c r="G5" s="324"/>
      <c r="H5" s="329" t="str">
        <f>" "&amp;MASTER!B11&amp;" "</f>
        <v xml:space="preserve"> 10.00AM TO 1.00PM </v>
      </c>
      <c r="I5" s="329"/>
      <c r="J5" s="329"/>
    </row>
    <row r="6" spans="1:38" ht="25" customHeight="1" x14ac:dyDescent="0.3">
      <c r="A6" s="272" t="s">
        <v>22</v>
      </c>
      <c r="B6" s="272"/>
      <c r="C6" s="272"/>
      <c r="D6" s="272"/>
      <c r="E6" s="272"/>
      <c r="F6" s="272"/>
      <c r="G6" s="272"/>
      <c r="H6" s="272"/>
      <c r="I6" s="272"/>
      <c r="J6" s="272"/>
    </row>
    <row r="7" spans="1:38" s="15" customFormat="1" ht="58" customHeight="1" x14ac:dyDescent="0.35">
      <c r="A7" s="330" t="s">
        <v>3</v>
      </c>
      <c r="B7" s="330" t="s">
        <v>4</v>
      </c>
      <c r="C7" s="331" t="s">
        <v>88</v>
      </c>
      <c r="D7" s="214" t="s">
        <v>89</v>
      </c>
      <c r="E7" s="214" t="s">
        <v>285</v>
      </c>
      <c r="F7" s="214" t="s">
        <v>284</v>
      </c>
      <c r="G7" s="215" t="s">
        <v>86</v>
      </c>
      <c r="H7" s="215" t="s">
        <v>283</v>
      </c>
      <c r="I7" s="214" t="s">
        <v>282</v>
      </c>
      <c r="J7" s="134" t="s">
        <v>30</v>
      </c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</row>
    <row r="8" spans="1:38" s="15" customFormat="1" ht="16.5" customHeight="1" x14ac:dyDescent="0.35">
      <c r="A8" s="330"/>
      <c r="B8" s="330"/>
      <c r="C8" s="331"/>
      <c r="D8" s="214" t="s">
        <v>90</v>
      </c>
      <c r="E8" s="134">
        <v>5</v>
      </c>
      <c r="F8" s="134">
        <v>5</v>
      </c>
      <c r="G8" s="134">
        <v>5</v>
      </c>
      <c r="H8" s="205">
        <v>10</v>
      </c>
      <c r="I8" s="134">
        <v>5</v>
      </c>
      <c r="J8" s="134">
        <f>SUM(E8:I8)</f>
        <v>30</v>
      </c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</row>
    <row r="9" spans="1:38" ht="14.25" customHeight="1" x14ac:dyDescent="0.3">
      <c r="A9" s="98">
        <v>1</v>
      </c>
      <c r="B9" s="98">
        <v>3</v>
      </c>
      <c r="C9" s="98">
        <v>4</v>
      </c>
      <c r="D9" s="98">
        <v>6</v>
      </c>
      <c r="E9" s="98">
        <v>7</v>
      </c>
      <c r="F9" s="98">
        <v>8</v>
      </c>
      <c r="G9" s="98">
        <v>9</v>
      </c>
      <c r="H9" s="98">
        <v>10</v>
      </c>
      <c r="I9" s="98">
        <v>10</v>
      </c>
      <c r="J9" s="98">
        <v>11</v>
      </c>
    </row>
    <row r="10" spans="1:38" ht="18" customHeight="1" x14ac:dyDescent="0.3">
      <c r="A10" s="127">
        <f>IF(MASTER!E2="","",ROWS(MASTER!$E$2:E2))</f>
        <v>1</v>
      </c>
      <c r="B10" s="99" t="str">
        <f>" "&amp;'Attendance Sheet'!B8&amp;" "</f>
        <v xml:space="preserve">  1032419  </v>
      </c>
      <c r="C10" s="145" t="str">
        <f>" "&amp;'Attendance Sheet'!D8&amp;" "</f>
        <v xml:space="preserve">  MANNAT  </v>
      </c>
      <c r="D10" s="145" t="str">
        <f>" "&amp;'Attendance Sheet'!E8&amp;" "</f>
        <v xml:space="preserve">  RAMESH KUMAR  </v>
      </c>
      <c r="E10" s="127"/>
      <c r="F10" s="127"/>
      <c r="G10" s="127"/>
      <c r="H10" s="127"/>
      <c r="I10" s="127"/>
      <c r="J10" s="127" t="str">
        <f t="shared" ref="J10:J34" si="0">IF(E10="","",SUM(E10:I10))</f>
        <v/>
      </c>
    </row>
    <row r="11" spans="1:38" ht="18" customHeight="1" x14ac:dyDescent="0.3">
      <c r="A11" s="127">
        <f>IF(MASTER!E3="","",ROWS(MASTER!$E$2:E3))</f>
        <v>2</v>
      </c>
      <c r="B11" s="99" t="str">
        <f>" "&amp;'Attendance Sheet'!B9&amp;" "</f>
        <v xml:space="preserve">  1032420  </v>
      </c>
      <c r="C11" s="145" t="str">
        <f>" "&amp;'Attendance Sheet'!D9&amp;" "</f>
        <v xml:space="preserve">  MANPREET KAUR  </v>
      </c>
      <c r="D11" s="145" t="str">
        <f>" "&amp;'Attendance Sheet'!E9&amp;" "</f>
        <v xml:space="preserve">  SUKHDEV  </v>
      </c>
      <c r="E11" s="127"/>
      <c r="F11" s="127"/>
      <c r="G11" s="127"/>
      <c r="H11" s="127"/>
      <c r="I11" s="127"/>
      <c r="J11" s="127" t="str">
        <f t="shared" si="0"/>
        <v/>
      </c>
    </row>
    <row r="12" spans="1:38" ht="18" customHeight="1" x14ac:dyDescent="0.3">
      <c r="A12" s="127">
        <f>IF(MASTER!E4="","",ROWS(MASTER!$E$2:E4))</f>
        <v>3</v>
      </c>
      <c r="B12" s="99" t="str">
        <f>" "&amp;'Attendance Sheet'!B10&amp;" "</f>
        <v xml:space="preserve">  1032421  </v>
      </c>
      <c r="C12" s="145" t="str">
        <f>" "&amp;'Attendance Sheet'!D10&amp;" "</f>
        <v xml:space="preserve">  MANVEER  SINGH  </v>
      </c>
      <c r="D12" s="145" t="str">
        <f>" "&amp;'Attendance Sheet'!E10&amp;" "</f>
        <v xml:space="preserve">  SUKHAVANT SINGH  </v>
      </c>
      <c r="E12" s="127"/>
      <c r="F12" s="127"/>
      <c r="G12" s="127"/>
      <c r="H12" s="127"/>
      <c r="I12" s="127"/>
      <c r="J12" s="127" t="str">
        <f t="shared" si="0"/>
        <v/>
      </c>
    </row>
    <row r="13" spans="1:38" ht="18" customHeight="1" x14ac:dyDescent="0.3">
      <c r="A13" s="127">
        <f>IF(MASTER!E5="","",ROWS(MASTER!$E$2:E5))</f>
        <v>4</v>
      </c>
      <c r="B13" s="99" t="str">
        <f>" "&amp;'Attendance Sheet'!B11&amp;" "</f>
        <v xml:space="preserve">  1032422  </v>
      </c>
      <c r="C13" s="145" t="str">
        <f>" "&amp;'Attendance Sheet'!D11&amp;" "</f>
        <v xml:space="preserve">  MOHIT  </v>
      </c>
      <c r="D13" s="145" t="str">
        <f>" "&amp;'Attendance Sheet'!E11&amp;" "</f>
        <v xml:space="preserve">  RAMKUMAR  </v>
      </c>
      <c r="E13" s="127"/>
      <c r="F13" s="127"/>
      <c r="G13" s="127"/>
      <c r="H13" s="127"/>
      <c r="I13" s="127"/>
      <c r="J13" s="127" t="str">
        <f t="shared" si="0"/>
        <v/>
      </c>
    </row>
    <row r="14" spans="1:38" ht="18" customHeight="1" x14ac:dyDescent="0.3">
      <c r="A14" s="127">
        <f>IF(MASTER!E6="","",ROWS(MASTER!$E$2:E6))</f>
        <v>5</v>
      </c>
      <c r="B14" s="99" t="str">
        <f>" "&amp;'Attendance Sheet'!B12&amp;" "</f>
        <v xml:space="preserve">  1032423  </v>
      </c>
      <c r="C14" s="145" t="str">
        <f>" "&amp;'Attendance Sheet'!D12&amp;" "</f>
        <v xml:space="preserve">  PRACHI  </v>
      </c>
      <c r="D14" s="145" t="str">
        <f>" "&amp;'Attendance Sheet'!E12&amp;" "</f>
        <v xml:space="preserve">  MAHENDER KUMAR  </v>
      </c>
      <c r="E14" s="127"/>
      <c r="F14" s="127"/>
      <c r="G14" s="127"/>
      <c r="H14" s="127"/>
      <c r="I14" s="127"/>
      <c r="J14" s="127" t="str">
        <f t="shared" si="0"/>
        <v/>
      </c>
    </row>
    <row r="15" spans="1:38" ht="18" customHeight="1" x14ac:dyDescent="0.3">
      <c r="A15" s="127">
        <f>IF(MASTER!E7="","",ROWS(MASTER!$E$2:E7))</f>
        <v>6</v>
      </c>
      <c r="B15" s="99" t="str">
        <f>" "&amp;'Attendance Sheet'!B13&amp;" "</f>
        <v xml:space="preserve">  1032424  </v>
      </c>
      <c r="C15" s="145" t="str">
        <f>" "&amp;'Attendance Sheet'!D13&amp;" "</f>
        <v xml:space="preserve">  SACHIN  </v>
      </c>
      <c r="D15" s="145" t="str">
        <f>" "&amp;'Attendance Sheet'!E13&amp;" "</f>
        <v xml:space="preserve">  RAJENDER SINGH  </v>
      </c>
      <c r="E15" s="127"/>
      <c r="F15" s="127"/>
      <c r="G15" s="127"/>
      <c r="H15" s="127"/>
      <c r="I15" s="127"/>
      <c r="J15" s="127" t="str">
        <f t="shared" si="0"/>
        <v/>
      </c>
    </row>
    <row r="16" spans="1:38" ht="18" customHeight="1" x14ac:dyDescent="0.3">
      <c r="A16" s="127">
        <f>IF(MASTER!E8="","",ROWS(MASTER!$E$2:E8))</f>
        <v>7</v>
      </c>
      <c r="B16" s="99" t="str">
        <f>" "&amp;'Attendance Sheet'!B14&amp;" "</f>
        <v xml:space="preserve">  1032425  </v>
      </c>
      <c r="C16" s="145" t="str">
        <f>" "&amp;'Attendance Sheet'!D14&amp;" "</f>
        <v xml:space="preserve">    </v>
      </c>
      <c r="D16" s="145" t="str">
        <f>" "&amp;'Attendance Sheet'!E14&amp;" "</f>
        <v xml:space="preserve">    </v>
      </c>
      <c r="E16" s="127"/>
      <c r="F16" s="127"/>
      <c r="G16" s="127"/>
      <c r="H16" s="127"/>
      <c r="I16" s="127"/>
      <c r="J16" s="127" t="str">
        <f t="shared" si="0"/>
        <v/>
      </c>
    </row>
    <row r="17" spans="1:10" ht="18" customHeight="1" x14ac:dyDescent="0.3">
      <c r="A17" s="127">
        <f>IF(MASTER!E9="","",ROWS(MASTER!$E$2:E9))</f>
        <v>8</v>
      </c>
      <c r="B17" s="99" t="str">
        <f>" "&amp;'Attendance Sheet'!B15&amp;" "</f>
        <v xml:space="preserve">  1032426  </v>
      </c>
      <c r="C17" s="145" t="str">
        <f>" "&amp;'Attendance Sheet'!D15&amp;" "</f>
        <v xml:space="preserve">    </v>
      </c>
      <c r="D17" s="145" t="str">
        <f>" "&amp;'Attendance Sheet'!E15&amp;" "</f>
        <v xml:space="preserve">    </v>
      </c>
      <c r="E17" s="127"/>
      <c r="F17" s="127"/>
      <c r="G17" s="127"/>
      <c r="H17" s="127"/>
      <c r="I17" s="127"/>
      <c r="J17" s="127" t="str">
        <f t="shared" si="0"/>
        <v/>
      </c>
    </row>
    <row r="18" spans="1:10" ht="18" customHeight="1" x14ac:dyDescent="0.3">
      <c r="A18" s="127">
        <f>IF(MASTER!E10="","",ROWS(MASTER!$E$2:E10))</f>
        <v>9</v>
      </c>
      <c r="B18" s="99" t="str">
        <f>" "&amp;'Attendance Sheet'!B16&amp;" "</f>
        <v xml:space="preserve">  1032427  </v>
      </c>
      <c r="C18" s="145" t="str">
        <f>" "&amp;'Attendance Sheet'!D16&amp;" "</f>
        <v xml:space="preserve">    </v>
      </c>
      <c r="D18" s="145" t="str">
        <f>" "&amp;'Attendance Sheet'!E16&amp;" "</f>
        <v xml:space="preserve">    </v>
      </c>
      <c r="E18" s="127"/>
      <c r="F18" s="127"/>
      <c r="G18" s="127"/>
      <c r="H18" s="127"/>
      <c r="I18" s="127"/>
      <c r="J18" s="127" t="str">
        <f t="shared" si="0"/>
        <v/>
      </c>
    </row>
    <row r="19" spans="1:10" ht="18" customHeight="1" x14ac:dyDescent="0.3">
      <c r="A19" s="127">
        <f>IF(MASTER!E11="","",ROWS(MASTER!$E$2:E11))</f>
        <v>10</v>
      </c>
      <c r="B19" s="99" t="str">
        <f>" "&amp;'Attendance Sheet'!B17&amp;" "</f>
        <v xml:space="preserve">  1032428  </v>
      </c>
      <c r="C19" s="145" t="str">
        <f>" "&amp;'Attendance Sheet'!D17&amp;" "</f>
        <v xml:space="preserve">    </v>
      </c>
      <c r="D19" s="145" t="str">
        <f>" "&amp;'Attendance Sheet'!E17&amp;" "</f>
        <v xml:space="preserve">    </v>
      </c>
      <c r="E19" s="127"/>
      <c r="F19" s="127"/>
      <c r="G19" s="127"/>
      <c r="H19" s="127"/>
      <c r="I19" s="127"/>
      <c r="J19" s="127" t="str">
        <f t="shared" si="0"/>
        <v/>
      </c>
    </row>
    <row r="20" spans="1:10" ht="18" customHeight="1" x14ac:dyDescent="0.3">
      <c r="A20" s="127">
        <f>IF(MASTER!E12="","",ROWS(MASTER!$E$2:E12))</f>
        <v>11</v>
      </c>
      <c r="B20" s="99" t="str">
        <f>" "&amp;'Attendance Sheet'!B18&amp;" "</f>
        <v xml:space="preserve">  1032429  </v>
      </c>
      <c r="C20" s="145" t="str">
        <f>" "&amp;'Attendance Sheet'!D18&amp;" "</f>
        <v xml:space="preserve">    </v>
      </c>
      <c r="D20" s="145" t="str">
        <f>" "&amp;'Attendance Sheet'!E18&amp;" "</f>
        <v xml:space="preserve">    </v>
      </c>
      <c r="E20" s="127"/>
      <c r="F20" s="127"/>
      <c r="G20" s="127"/>
      <c r="H20" s="127"/>
      <c r="I20" s="127"/>
      <c r="J20" s="127" t="str">
        <f t="shared" si="0"/>
        <v/>
      </c>
    </row>
    <row r="21" spans="1:10" ht="18" customHeight="1" x14ac:dyDescent="0.3">
      <c r="A21" s="127">
        <f>IF(MASTER!E13="","",ROWS(MASTER!$E$2:E13))</f>
        <v>12</v>
      </c>
      <c r="B21" s="99" t="str">
        <f>" "&amp;'Attendance Sheet'!B19&amp;" "</f>
        <v xml:space="preserve">  1032430  </v>
      </c>
      <c r="C21" s="145" t="str">
        <f>" "&amp;'Attendance Sheet'!D19&amp;" "</f>
        <v xml:space="preserve">    </v>
      </c>
      <c r="D21" s="145" t="str">
        <f>" "&amp;'Attendance Sheet'!E19&amp;" "</f>
        <v xml:space="preserve">    </v>
      </c>
      <c r="E21" s="127"/>
      <c r="F21" s="127"/>
      <c r="G21" s="127"/>
      <c r="H21" s="127"/>
      <c r="I21" s="127"/>
      <c r="J21" s="127" t="str">
        <f t="shared" si="0"/>
        <v/>
      </c>
    </row>
    <row r="22" spans="1:10" ht="18" customHeight="1" x14ac:dyDescent="0.3">
      <c r="A22" s="127">
        <f>IF(MASTER!E14="","",ROWS(MASTER!$E$2:E14))</f>
        <v>13</v>
      </c>
      <c r="B22" s="99" t="str">
        <f>" "&amp;'Attendance Sheet'!B20&amp;" "</f>
        <v xml:space="preserve">  1032431  </v>
      </c>
      <c r="C22" s="145" t="str">
        <f>" "&amp;'Attendance Sheet'!D20&amp;" "</f>
        <v xml:space="preserve">    </v>
      </c>
      <c r="D22" s="145" t="str">
        <f>" "&amp;'Attendance Sheet'!E20&amp;" "</f>
        <v xml:space="preserve">    </v>
      </c>
      <c r="E22" s="127"/>
      <c r="F22" s="127"/>
      <c r="G22" s="127"/>
      <c r="H22" s="127"/>
      <c r="I22" s="127"/>
      <c r="J22" s="127" t="str">
        <f t="shared" si="0"/>
        <v/>
      </c>
    </row>
    <row r="23" spans="1:10" ht="18" customHeight="1" x14ac:dyDescent="0.3">
      <c r="A23" s="127">
        <f>IF(MASTER!E15="","",ROWS(MASTER!$E$2:E15))</f>
        <v>14</v>
      </c>
      <c r="B23" s="99" t="str">
        <f>" "&amp;'Attendance Sheet'!B21&amp;" "</f>
        <v xml:space="preserve">  1032432  </v>
      </c>
      <c r="C23" s="145" t="str">
        <f>" "&amp;'Attendance Sheet'!D21&amp;" "</f>
        <v xml:space="preserve">    </v>
      </c>
      <c r="D23" s="145" t="str">
        <f>" "&amp;'Attendance Sheet'!E21&amp;" "</f>
        <v xml:space="preserve">    </v>
      </c>
      <c r="E23" s="127"/>
      <c r="F23" s="127"/>
      <c r="G23" s="127"/>
      <c r="H23" s="127"/>
      <c r="I23" s="127"/>
      <c r="J23" s="127" t="str">
        <f t="shared" si="0"/>
        <v/>
      </c>
    </row>
    <row r="24" spans="1:10" ht="18" customHeight="1" x14ac:dyDescent="0.3">
      <c r="A24" s="127">
        <f>IF(MASTER!E16="","",ROWS(MASTER!$E$2:E16))</f>
        <v>15</v>
      </c>
      <c r="B24" s="99" t="str">
        <f>" "&amp;'Attendance Sheet'!B22&amp;" "</f>
        <v xml:space="preserve">  1032433  </v>
      </c>
      <c r="C24" s="145" t="str">
        <f>" "&amp;'Attendance Sheet'!D22&amp;" "</f>
        <v xml:space="preserve">    </v>
      </c>
      <c r="D24" s="145" t="str">
        <f>" "&amp;'Attendance Sheet'!E22&amp;" "</f>
        <v xml:space="preserve">    </v>
      </c>
      <c r="E24" s="127"/>
      <c r="F24" s="127"/>
      <c r="G24" s="127"/>
      <c r="H24" s="127"/>
      <c r="I24" s="127"/>
      <c r="J24" s="127" t="str">
        <f t="shared" si="0"/>
        <v/>
      </c>
    </row>
    <row r="25" spans="1:10" ht="18" customHeight="1" x14ac:dyDescent="0.3">
      <c r="A25" s="127">
        <f>IF(MASTER!E17="","",ROWS(MASTER!$E$2:E17))</f>
        <v>16</v>
      </c>
      <c r="B25" s="99" t="str">
        <f>" "&amp;'Attendance Sheet'!B23&amp;" "</f>
        <v xml:space="preserve">  1032434  </v>
      </c>
      <c r="C25" s="145" t="str">
        <f>" "&amp;'Attendance Sheet'!D23&amp;" "</f>
        <v xml:space="preserve">    </v>
      </c>
      <c r="D25" s="145" t="str">
        <f>" "&amp;'Attendance Sheet'!E23&amp;" "</f>
        <v xml:space="preserve">    </v>
      </c>
      <c r="E25" s="127"/>
      <c r="F25" s="127"/>
      <c r="G25" s="127"/>
      <c r="H25" s="127"/>
      <c r="I25" s="127"/>
      <c r="J25" s="127" t="str">
        <f t="shared" si="0"/>
        <v/>
      </c>
    </row>
    <row r="26" spans="1:10" ht="18" customHeight="1" x14ac:dyDescent="0.3">
      <c r="A26" s="127">
        <f>IF(MASTER!E18="","",ROWS(MASTER!$E$2:E18))</f>
        <v>17</v>
      </c>
      <c r="B26" s="99" t="str">
        <f>" "&amp;'Attendance Sheet'!B24&amp;" "</f>
        <v xml:space="preserve">  1032435  </v>
      </c>
      <c r="C26" s="145" t="str">
        <f>" "&amp;'Attendance Sheet'!D24&amp;" "</f>
        <v xml:space="preserve">    </v>
      </c>
      <c r="D26" s="145" t="str">
        <f>" "&amp;'Attendance Sheet'!E24&amp;" "</f>
        <v xml:space="preserve">    </v>
      </c>
      <c r="E26" s="127"/>
      <c r="F26" s="127"/>
      <c r="G26" s="127"/>
      <c r="H26" s="127"/>
      <c r="I26" s="127"/>
      <c r="J26" s="127" t="str">
        <f t="shared" si="0"/>
        <v/>
      </c>
    </row>
    <row r="27" spans="1:10" ht="18" customHeight="1" x14ac:dyDescent="0.3">
      <c r="A27" s="127">
        <f>IF(MASTER!E19="","",ROWS(MASTER!$E$2:E19))</f>
        <v>18</v>
      </c>
      <c r="B27" s="99" t="str">
        <f>" "&amp;'Attendance Sheet'!B25&amp;" "</f>
        <v xml:space="preserve">  1032436  </v>
      </c>
      <c r="C27" s="145" t="str">
        <f>" "&amp;'Attendance Sheet'!D25&amp;" "</f>
        <v xml:space="preserve">    </v>
      </c>
      <c r="D27" s="145" t="str">
        <f>" "&amp;'Attendance Sheet'!E25&amp;" "</f>
        <v xml:space="preserve">    </v>
      </c>
      <c r="E27" s="127"/>
      <c r="F27" s="127"/>
      <c r="G27" s="127"/>
      <c r="H27" s="127"/>
      <c r="I27" s="127"/>
      <c r="J27" s="127" t="str">
        <f t="shared" si="0"/>
        <v/>
      </c>
    </row>
    <row r="28" spans="1:10" ht="18" customHeight="1" x14ac:dyDescent="0.3">
      <c r="A28" s="127">
        <f>IF(MASTER!E20="","",ROWS(MASTER!$E$2:E20))</f>
        <v>19</v>
      </c>
      <c r="B28" s="99" t="str">
        <f>" "&amp;'Attendance Sheet'!B26&amp;" "</f>
        <v xml:space="preserve">  1032437  </v>
      </c>
      <c r="C28" s="145" t="str">
        <f>" "&amp;'Attendance Sheet'!D26&amp;" "</f>
        <v xml:space="preserve">    </v>
      </c>
      <c r="D28" s="145" t="str">
        <f>" "&amp;'Attendance Sheet'!E26&amp;" "</f>
        <v xml:space="preserve">    </v>
      </c>
      <c r="E28" s="127"/>
      <c r="F28" s="127"/>
      <c r="G28" s="127"/>
      <c r="H28" s="127"/>
      <c r="I28" s="127"/>
      <c r="J28" s="127" t="str">
        <f t="shared" si="0"/>
        <v/>
      </c>
    </row>
    <row r="29" spans="1:10" ht="18" customHeight="1" x14ac:dyDescent="0.3">
      <c r="A29" s="127">
        <f>IF(MASTER!E21="","",ROWS(MASTER!$E$2:E21))</f>
        <v>20</v>
      </c>
      <c r="B29" s="99" t="str">
        <f>" "&amp;'Attendance Sheet'!B27&amp;" "</f>
        <v xml:space="preserve">  1032438  </v>
      </c>
      <c r="C29" s="145" t="str">
        <f>" "&amp;'Attendance Sheet'!D27&amp;" "</f>
        <v xml:space="preserve">    </v>
      </c>
      <c r="D29" s="145" t="str">
        <f>" "&amp;'Attendance Sheet'!E27&amp;" "</f>
        <v xml:space="preserve">    </v>
      </c>
      <c r="E29" s="127"/>
      <c r="F29" s="127"/>
      <c r="G29" s="127"/>
      <c r="H29" s="127"/>
      <c r="I29" s="127"/>
      <c r="J29" s="127" t="str">
        <f t="shared" si="0"/>
        <v/>
      </c>
    </row>
    <row r="30" spans="1:10" ht="18" customHeight="1" x14ac:dyDescent="0.3">
      <c r="A30" s="127">
        <f>IF(MASTER!E22="","",ROWS(MASTER!$E$2:E22))</f>
        <v>21</v>
      </c>
      <c r="B30" s="99" t="str">
        <f>" "&amp;'Attendance Sheet'!B28&amp;" "</f>
        <v xml:space="preserve">  1032439  </v>
      </c>
      <c r="C30" s="145" t="str">
        <f>" "&amp;'Attendance Sheet'!D28&amp;" "</f>
        <v xml:space="preserve">    </v>
      </c>
      <c r="D30" s="145" t="str">
        <f>" "&amp;'Attendance Sheet'!E28&amp;" "</f>
        <v xml:space="preserve">    </v>
      </c>
      <c r="E30" s="127"/>
      <c r="F30" s="127"/>
      <c r="G30" s="127"/>
      <c r="H30" s="127"/>
      <c r="I30" s="127"/>
      <c r="J30" s="127" t="str">
        <f t="shared" si="0"/>
        <v/>
      </c>
    </row>
    <row r="31" spans="1:10" ht="18" customHeight="1" x14ac:dyDescent="0.3">
      <c r="A31" s="127">
        <f>IF(MASTER!E23="","",ROWS(MASTER!$E$2:E23))</f>
        <v>22</v>
      </c>
      <c r="B31" s="99" t="str">
        <f>" "&amp;'Attendance Sheet'!B29&amp;" "</f>
        <v xml:space="preserve">  1032440  </v>
      </c>
      <c r="C31" s="145" t="str">
        <f>" "&amp;'Attendance Sheet'!D29&amp;" "</f>
        <v xml:space="preserve">    </v>
      </c>
      <c r="D31" s="145" t="str">
        <f>" "&amp;'Attendance Sheet'!E29&amp;" "</f>
        <v xml:space="preserve">    </v>
      </c>
      <c r="E31" s="127"/>
      <c r="F31" s="127"/>
      <c r="G31" s="127"/>
      <c r="H31" s="127"/>
      <c r="I31" s="127"/>
      <c r="J31" s="127" t="str">
        <f t="shared" si="0"/>
        <v/>
      </c>
    </row>
    <row r="32" spans="1:10" ht="18" customHeight="1" x14ac:dyDescent="0.3">
      <c r="A32" s="127">
        <f>IF(MASTER!E24="","",ROWS(MASTER!$E$2:E24))</f>
        <v>23</v>
      </c>
      <c r="B32" s="99" t="str">
        <f>" "&amp;'Attendance Sheet'!B30&amp;" "</f>
        <v xml:space="preserve">  1032441  </v>
      </c>
      <c r="C32" s="145" t="str">
        <f>" "&amp;'Attendance Sheet'!D30&amp;" "</f>
        <v xml:space="preserve">    </v>
      </c>
      <c r="D32" s="145" t="str">
        <f>" "&amp;'Attendance Sheet'!E30&amp;" "</f>
        <v xml:space="preserve">    </v>
      </c>
      <c r="E32" s="127"/>
      <c r="F32" s="127"/>
      <c r="G32" s="127"/>
      <c r="H32" s="127"/>
      <c r="I32" s="127"/>
      <c r="J32" s="127" t="str">
        <f t="shared" si="0"/>
        <v/>
      </c>
    </row>
    <row r="33" spans="1:10" ht="18" customHeight="1" x14ac:dyDescent="0.3">
      <c r="A33" s="127">
        <f>IF(MASTER!E25="","",ROWS(MASTER!$E$2:E25))</f>
        <v>24</v>
      </c>
      <c r="B33" s="99" t="str">
        <f>" "&amp;'Attendance Sheet'!B31&amp;" "</f>
        <v xml:space="preserve">  1032442  </v>
      </c>
      <c r="C33" s="145" t="str">
        <f>" "&amp;'Attendance Sheet'!D31&amp;" "</f>
        <v xml:space="preserve">    </v>
      </c>
      <c r="D33" s="145" t="str">
        <f>" "&amp;'Attendance Sheet'!E31&amp;" "</f>
        <v xml:space="preserve">    </v>
      </c>
      <c r="E33" s="127"/>
      <c r="F33" s="127"/>
      <c r="G33" s="127"/>
      <c r="H33" s="127"/>
      <c r="I33" s="127"/>
      <c r="J33" s="127" t="str">
        <f t="shared" si="0"/>
        <v/>
      </c>
    </row>
    <row r="34" spans="1:10" ht="18" customHeight="1" x14ac:dyDescent="0.3">
      <c r="A34" s="127">
        <f>IF(MASTER!E26="","",ROWS(MASTER!$E$2:E26))</f>
        <v>25</v>
      </c>
      <c r="B34" s="99" t="str">
        <f>" "&amp;'Attendance Sheet'!B32&amp;" "</f>
        <v xml:space="preserve">  1032443  </v>
      </c>
      <c r="C34" s="145" t="str">
        <f>" "&amp;'Attendance Sheet'!D32&amp;" "</f>
        <v xml:space="preserve">    </v>
      </c>
      <c r="D34" s="145" t="str">
        <f>" "&amp;'Attendance Sheet'!E32&amp;" "</f>
        <v xml:space="preserve">    </v>
      </c>
      <c r="E34" s="127"/>
      <c r="F34" s="127"/>
      <c r="G34" s="127"/>
      <c r="H34" s="127"/>
      <c r="I34" s="127"/>
      <c r="J34" s="127" t="str">
        <f t="shared" si="0"/>
        <v/>
      </c>
    </row>
    <row r="35" spans="1:10" ht="20.149999999999999" customHeight="1" x14ac:dyDescent="0.3">
      <c r="A35" s="304" t="s">
        <v>319</v>
      </c>
      <c r="B35" s="304"/>
      <c r="C35" s="304"/>
      <c r="D35" s="304"/>
      <c r="E35" s="304"/>
      <c r="F35" s="304"/>
      <c r="G35" s="304"/>
      <c r="H35" s="304"/>
      <c r="I35" s="304"/>
      <c r="J35" s="304"/>
    </row>
    <row r="36" spans="1:10" ht="20.149999999999999" customHeight="1" x14ac:dyDescent="0.3">
      <c r="A36" s="125"/>
      <c r="B36" s="125"/>
      <c r="C36" s="125"/>
      <c r="D36" s="125"/>
      <c r="E36" s="125"/>
      <c r="F36" s="125"/>
      <c r="G36" s="125"/>
      <c r="H36" s="125"/>
      <c r="I36" s="125"/>
      <c r="J36" s="125"/>
    </row>
    <row r="37" spans="1:10" ht="20.149999999999999" customHeight="1" x14ac:dyDescent="0.3">
      <c r="D37" s="123" t="s">
        <v>13</v>
      </c>
      <c r="E37" s="256" t="s">
        <v>16</v>
      </c>
      <c r="F37" s="256"/>
      <c r="G37" s="256"/>
      <c r="H37" s="256"/>
      <c r="I37" s="256"/>
      <c r="J37" s="256"/>
    </row>
    <row r="38" spans="1:10" ht="20.149999999999999" customHeight="1" x14ac:dyDescent="0.3">
      <c r="A38" s="124" t="s">
        <v>17</v>
      </c>
      <c r="B38" s="123" t="str">
        <f>F5</f>
        <v xml:space="preserve"> 01.01.2026 </v>
      </c>
      <c r="C38" s="18"/>
      <c r="D38" s="123" t="s">
        <v>14</v>
      </c>
      <c r="E38" s="256" t="s">
        <v>16</v>
      </c>
      <c r="F38" s="256"/>
      <c r="G38" s="256"/>
      <c r="H38" s="256"/>
      <c r="I38" s="256"/>
      <c r="J38" s="256"/>
    </row>
    <row r="39" spans="1:10" ht="20.149999999999999" customHeight="1" x14ac:dyDescent="0.3">
      <c r="D39" s="123" t="s">
        <v>15</v>
      </c>
      <c r="E39" s="256" t="s">
        <v>16</v>
      </c>
      <c r="F39" s="256"/>
      <c r="G39" s="256"/>
      <c r="H39" s="256"/>
      <c r="I39" s="256"/>
      <c r="J39" s="256"/>
    </row>
    <row r="40" spans="1:10" s="129" customFormat="1" x14ac:dyDescent="0.3">
      <c r="A40" s="131"/>
      <c r="B40" s="131"/>
      <c r="C40" s="131"/>
      <c r="D40" s="131"/>
      <c r="E40" s="131"/>
      <c r="F40" s="131"/>
      <c r="G40" s="131"/>
      <c r="H40" s="131"/>
    </row>
    <row r="41" spans="1:10" s="129" customFormat="1" x14ac:dyDescent="0.3">
      <c r="A41" s="131"/>
      <c r="B41" s="131"/>
      <c r="C41" s="131"/>
      <c r="D41" s="131"/>
      <c r="E41" s="131"/>
      <c r="F41" s="131"/>
      <c r="G41" s="131"/>
      <c r="H41" s="131"/>
    </row>
    <row r="42" spans="1:10" s="129" customFormat="1" x14ac:dyDescent="0.3">
      <c r="A42" s="131"/>
      <c r="B42" s="131"/>
      <c r="C42" s="131"/>
      <c r="D42" s="131"/>
      <c r="E42" s="131"/>
      <c r="F42" s="131"/>
      <c r="G42" s="131"/>
      <c r="H42" s="131"/>
    </row>
    <row r="43" spans="1:10" s="129" customFormat="1" x14ac:dyDescent="0.3">
      <c r="A43" s="131"/>
      <c r="B43" s="131"/>
      <c r="C43" s="131"/>
      <c r="D43" s="131"/>
      <c r="E43" s="131"/>
      <c r="F43" s="131"/>
      <c r="G43" s="131"/>
      <c r="H43" s="131"/>
    </row>
    <row r="44" spans="1:10" s="129" customFormat="1" x14ac:dyDescent="0.3">
      <c r="A44" s="131"/>
      <c r="B44" s="131"/>
      <c r="C44" s="131"/>
      <c r="D44" s="131"/>
      <c r="E44" s="131"/>
      <c r="F44" s="131"/>
      <c r="G44" s="131"/>
      <c r="H44" s="131"/>
    </row>
    <row r="45" spans="1:10" s="129" customFormat="1" x14ac:dyDescent="0.3">
      <c r="A45" s="131"/>
      <c r="B45" s="131"/>
      <c r="C45" s="131"/>
      <c r="D45" s="131"/>
      <c r="E45" s="131"/>
      <c r="F45" s="131"/>
      <c r="G45" s="131"/>
      <c r="H45" s="131"/>
    </row>
    <row r="46" spans="1:10" s="129" customFormat="1" x14ac:dyDescent="0.3">
      <c r="A46" s="131"/>
      <c r="B46" s="131"/>
      <c r="C46" s="131"/>
      <c r="D46" s="131"/>
      <c r="E46" s="131"/>
      <c r="F46" s="131"/>
      <c r="G46" s="131"/>
      <c r="H46" s="131"/>
    </row>
    <row r="47" spans="1:10" s="129" customFormat="1" x14ac:dyDescent="0.3">
      <c r="A47" s="131"/>
      <c r="B47" s="131"/>
      <c r="C47" s="131"/>
      <c r="D47" s="131"/>
      <c r="E47" s="131"/>
      <c r="F47" s="131"/>
      <c r="G47" s="131"/>
      <c r="H47" s="131"/>
    </row>
    <row r="48" spans="1:10" s="129" customFormat="1" x14ac:dyDescent="0.3">
      <c r="A48" s="131"/>
      <c r="B48" s="131"/>
      <c r="C48" s="131"/>
      <c r="D48" s="131"/>
      <c r="E48" s="131"/>
      <c r="F48" s="131"/>
      <c r="G48" s="131"/>
      <c r="H48" s="131"/>
    </row>
    <row r="49" spans="1:8" s="129" customFormat="1" x14ac:dyDescent="0.3">
      <c r="A49" s="131"/>
      <c r="B49" s="131"/>
      <c r="C49" s="131"/>
      <c r="D49" s="131"/>
      <c r="E49" s="131"/>
      <c r="F49" s="131"/>
      <c r="G49" s="131"/>
      <c r="H49" s="131"/>
    </row>
    <row r="50" spans="1:8" s="129" customFormat="1" x14ac:dyDescent="0.3">
      <c r="A50" s="131"/>
      <c r="B50" s="131"/>
      <c r="C50" s="131"/>
      <c r="D50" s="131"/>
      <c r="E50" s="131"/>
      <c r="F50" s="131"/>
      <c r="G50" s="131"/>
      <c r="H50" s="131"/>
    </row>
    <row r="51" spans="1:8" s="129" customFormat="1" x14ac:dyDescent="0.3">
      <c r="A51" s="131"/>
      <c r="B51" s="131"/>
      <c r="C51" s="131"/>
      <c r="D51" s="131"/>
      <c r="E51" s="131"/>
      <c r="F51" s="131"/>
      <c r="G51" s="131"/>
      <c r="H51" s="131"/>
    </row>
    <row r="52" spans="1:8" s="129" customFormat="1" x14ac:dyDescent="0.3">
      <c r="A52" s="131"/>
      <c r="B52" s="131"/>
      <c r="C52" s="131"/>
      <c r="D52" s="131"/>
      <c r="E52" s="131"/>
      <c r="F52" s="131"/>
      <c r="G52" s="131"/>
      <c r="H52" s="131"/>
    </row>
    <row r="53" spans="1:8" s="129" customFormat="1" x14ac:dyDescent="0.3">
      <c r="A53" s="131"/>
      <c r="B53" s="131"/>
      <c r="C53" s="131"/>
      <c r="D53" s="131"/>
      <c r="E53" s="131"/>
      <c r="F53" s="131"/>
      <c r="G53" s="131"/>
      <c r="H53" s="131"/>
    </row>
    <row r="54" spans="1:8" s="129" customFormat="1" x14ac:dyDescent="0.3">
      <c r="A54" s="131"/>
      <c r="B54" s="131"/>
      <c r="C54" s="131"/>
      <c r="D54" s="131"/>
      <c r="E54" s="131"/>
      <c r="F54" s="131"/>
      <c r="G54" s="131"/>
      <c r="H54" s="131"/>
    </row>
    <row r="55" spans="1:8" s="129" customFormat="1" x14ac:dyDescent="0.3">
      <c r="A55" s="131"/>
      <c r="B55" s="131"/>
      <c r="C55" s="131"/>
      <c r="D55" s="131"/>
      <c r="E55" s="131"/>
      <c r="F55" s="131"/>
      <c r="G55" s="131"/>
      <c r="H55" s="131"/>
    </row>
    <row r="56" spans="1:8" s="129" customFormat="1" x14ac:dyDescent="0.3">
      <c r="A56" s="131"/>
      <c r="B56" s="131"/>
      <c r="C56" s="131"/>
      <c r="D56" s="131"/>
      <c r="E56" s="131"/>
      <c r="F56" s="131"/>
      <c r="G56" s="131"/>
      <c r="H56" s="131"/>
    </row>
    <row r="57" spans="1:8" s="129" customFormat="1" x14ac:dyDescent="0.3">
      <c r="A57" s="131"/>
      <c r="B57" s="131"/>
      <c r="C57" s="131"/>
      <c r="D57" s="131"/>
      <c r="E57" s="131"/>
      <c r="F57" s="131"/>
      <c r="G57" s="131"/>
      <c r="H57" s="131"/>
    </row>
    <row r="58" spans="1:8" s="129" customFormat="1" x14ac:dyDescent="0.3">
      <c r="A58" s="131"/>
      <c r="B58" s="131"/>
      <c r="C58" s="131"/>
      <c r="D58" s="131"/>
      <c r="E58" s="131"/>
      <c r="F58" s="131"/>
      <c r="G58" s="131"/>
      <c r="H58" s="131"/>
    </row>
    <row r="59" spans="1:8" s="129" customFormat="1" x14ac:dyDescent="0.3">
      <c r="A59" s="131"/>
      <c r="B59" s="131"/>
      <c r="C59" s="131"/>
      <c r="D59" s="131"/>
      <c r="E59" s="131"/>
      <c r="F59" s="131"/>
      <c r="G59" s="131"/>
      <c r="H59" s="131"/>
    </row>
    <row r="60" spans="1:8" s="129" customFormat="1" x14ac:dyDescent="0.3">
      <c r="A60" s="131"/>
      <c r="B60" s="131"/>
      <c r="C60" s="131"/>
      <c r="D60" s="131"/>
      <c r="E60" s="131"/>
      <c r="F60" s="131"/>
      <c r="G60" s="131"/>
      <c r="H60" s="131"/>
    </row>
    <row r="61" spans="1:8" s="129" customFormat="1" x14ac:dyDescent="0.3">
      <c r="A61" s="131"/>
      <c r="B61" s="131"/>
      <c r="C61" s="131"/>
      <c r="D61" s="131"/>
      <c r="E61" s="131"/>
      <c r="F61" s="131"/>
      <c r="G61" s="131"/>
      <c r="H61" s="131"/>
    </row>
    <row r="62" spans="1:8" s="129" customFormat="1" x14ac:dyDescent="0.3">
      <c r="A62" s="131"/>
      <c r="B62" s="131"/>
      <c r="C62" s="131"/>
      <c r="D62" s="131"/>
      <c r="E62" s="131"/>
      <c r="F62" s="131"/>
      <c r="G62" s="131"/>
      <c r="H62" s="131"/>
    </row>
    <row r="63" spans="1:8" s="129" customFormat="1" x14ac:dyDescent="0.3">
      <c r="A63" s="131"/>
      <c r="B63" s="131"/>
      <c r="C63" s="131"/>
      <c r="D63" s="131"/>
      <c r="E63" s="131"/>
      <c r="F63" s="131"/>
      <c r="G63" s="131"/>
      <c r="H63" s="131"/>
    </row>
    <row r="64" spans="1:8" s="129" customFormat="1" x14ac:dyDescent="0.3">
      <c r="A64" s="131"/>
      <c r="B64" s="131"/>
      <c r="C64" s="131"/>
      <c r="D64" s="131"/>
      <c r="E64" s="131"/>
      <c r="F64" s="131"/>
      <c r="G64" s="131"/>
      <c r="H64" s="131"/>
    </row>
    <row r="65" spans="1:8" s="129" customFormat="1" x14ac:dyDescent="0.3">
      <c r="A65" s="131"/>
      <c r="B65" s="131"/>
      <c r="C65" s="131"/>
      <c r="D65" s="131"/>
      <c r="E65" s="131"/>
      <c r="F65" s="131"/>
      <c r="G65" s="131"/>
      <c r="H65" s="131"/>
    </row>
    <row r="66" spans="1:8" s="129" customFormat="1" x14ac:dyDescent="0.3">
      <c r="A66" s="131"/>
      <c r="B66" s="131"/>
      <c r="C66" s="131"/>
      <c r="D66" s="131"/>
      <c r="E66" s="131"/>
      <c r="F66" s="131"/>
      <c r="G66" s="131"/>
      <c r="H66" s="131"/>
    </row>
    <row r="67" spans="1:8" s="129" customFormat="1" x14ac:dyDescent="0.3">
      <c r="A67" s="131"/>
      <c r="B67" s="131"/>
      <c r="C67" s="131"/>
      <c r="D67" s="131"/>
      <c r="E67" s="131"/>
      <c r="F67" s="131"/>
      <c r="G67" s="131"/>
      <c r="H67" s="131"/>
    </row>
    <row r="68" spans="1:8" s="129" customFormat="1" x14ac:dyDescent="0.3">
      <c r="A68" s="131"/>
      <c r="B68" s="131"/>
      <c r="C68" s="131"/>
      <c r="D68" s="131"/>
      <c r="E68" s="131"/>
      <c r="F68" s="131"/>
      <c r="G68" s="131"/>
      <c r="H68" s="131"/>
    </row>
    <row r="69" spans="1:8" s="129" customFormat="1" x14ac:dyDescent="0.3">
      <c r="A69" s="131"/>
      <c r="B69" s="131"/>
      <c r="C69" s="131"/>
      <c r="D69" s="131"/>
      <c r="E69" s="131"/>
      <c r="F69" s="131"/>
      <c r="G69" s="131"/>
      <c r="H69" s="131"/>
    </row>
    <row r="70" spans="1:8" s="129" customFormat="1" x14ac:dyDescent="0.3">
      <c r="A70" s="131"/>
      <c r="B70" s="131"/>
      <c r="C70" s="131"/>
      <c r="D70" s="131"/>
      <c r="E70" s="131"/>
      <c r="F70" s="131"/>
      <c r="G70" s="131"/>
      <c r="H70" s="131"/>
    </row>
    <row r="71" spans="1:8" s="129" customFormat="1" x14ac:dyDescent="0.3">
      <c r="A71" s="131"/>
      <c r="B71" s="131"/>
      <c r="C71" s="131"/>
      <c r="D71" s="131"/>
      <c r="E71" s="131"/>
      <c r="F71" s="131"/>
      <c r="G71" s="131"/>
      <c r="H71" s="131"/>
    </row>
    <row r="72" spans="1:8" s="129" customFormat="1" x14ac:dyDescent="0.3">
      <c r="A72" s="131"/>
      <c r="B72" s="131"/>
      <c r="C72" s="131"/>
      <c r="D72" s="131"/>
      <c r="E72" s="131"/>
      <c r="F72" s="131"/>
      <c r="G72" s="131"/>
      <c r="H72" s="131"/>
    </row>
    <row r="73" spans="1:8" s="129" customFormat="1" x14ac:dyDescent="0.3">
      <c r="A73" s="131"/>
      <c r="B73" s="131"/>
      <c r="C73" s="131"/>
      <c r="D73" s="131"/>
      <c r="E73" s="131"/>
      <c r="F73" s="131"/>
      <c r="G73" s="131"/>
      <c r="H73" s="131"/>
    </row>
    <row r="74" spans="1:8" s="129" customFormat="1" x14ac:dyDescent="0.3">
      <c r="A74" s="131"/>
      <c r="B74" s="131"/>
      <c r="C74" s="131"/>
      <c r="D74" s="131"/>
      <c r="E74" s="131"/>
      <c r="F74" s="131"/>
      <c r="G74" s="131"/>
      <c r="H74" s="131"/>
    </row>
    <row r="75" spans="1:8" s="129" customFormat="1" x14ac:dyDescent="0.3">
      <c r="A75" s="131"/>
      <c r="B75" s="131"/>
      <c r="C75" s="131"/>
      <c r="D75" s="131"/>
      <c r="E75" s="131"/>
      <c r="F75" s="131"/>
      <c r="G75" s="131"/>
      <c r="H75" s="131"/>
    </row>
    <row r="76" spans="1:8" s="129" customFormat="1" x14ac:dyDescent="0.3">
      <c r="A76" s="131"/>
      <c r="B76" s="131"/>
      <c r="C76" s="131"/>
      <c r="D76" s="131"/>
      <c r="E76" s="131"/>
      <c r="F76" s="131"/>
      <c r="G76" s="131"/>
      <c r="H76" s="131"/>
    </row>
    <row r="77" spans="1:8" s="129" customFormat="1" x14ac:dyDescent="0.3">
      <c r="A77" s="131"/>
      <c r="B77" s="131"/>
      <c r="C77" s="131"/>
      <c r="D77" s="131"/>
      <c r="E77" s="131"/>
      <c r="F77" s="131"/>
      <c r="G77" s="131"/>
      <c r="H77" s="131"/>
    </row>
    <row r="78" spans="1:8" s="129" customFormat="1" x14ac:dyDescent="0.3">
      <c r="A78" s="131"/>
      <c r="B78" s="131"/>
      <c r="C78" s="131"/>
      <c r="D78" s="131"/>
      <c r="E78" s="131"/>
      <c r="F78" s="131"/>
      <c r="G78" s="131"/>
      <c r="H78" s="131"/>
    </row>
    <row r="79" spans="1:8" s="129" customFormat="1" x14ac:dyDescent="0.3">
      <c r="A79" s="131"/>
      <c r="B79" s="131"/>
      <c r="C79" s="131"/>
      <c r="D79" s="131"/>
      <c r="E79" s="131"/>
      <c r="F79" s="131"/>
      <c r="G79" s="131"/>
      <c r="H79" s="131"/>
    </row>
    <row r="80" spans="1:8" s="129" customFormat="1" x14ac:dyDescent="0.3">
      <c r="A80" s="131"/>
      <c r="B80" s="131"/>
      <c r="C80" s="131"/>
      <c r="D80" s="131"/>
      <c r="E80" s="131"/>
      <c r="F80" s="131"/>
      <c r="G80" s="131"/>
      <c r="H80" s="131"/>
    </row>
    <row r="81" spans="1:8" s="129" customFormat="1" x14ac:dyDescent="0.3">
      <c r="A81" s="131"/>
      <c r="B81" s="131"/>
      <c r="C81" s="131"/>
      <c r="D81" s="131"/>
      <c r="E81" s="131"/>
      <c r="F81" s="131"/>
      <c r="G81" s="131"/>
      <c r="H81" s="131"/>
    </row>
    <row r="82" spans="1:8" s="129" customFormat="1" x14ac:dyDescent="0.3">
      <c r="A82" s="131"/>
      <c r="B82" s="131"/>
      <c r="C82" s="131"/>
      <c r="D82" s="131"/>
      <c r="E82" s="131"/>
      <c r="F82" s="131"/>
      <c r="G82" s="131"/>
      <c r="H82" s="131"/>
    </row>
    <row r="83" spans="1:8" s="129" customFormat="1" x14ac:dyDescent="0.3">
      <c r="A83" s="131"/>
      <c r="B83" s="131"/>
      <c r="C83" s="131"/>
      <c r="D83" s="131"/>
      <c r="E83" s="131"/>
      <c r="F83" s="131"/>
      <c r="G83" s="131"/>
      <c r="H83" s="131"/>
    </row>
    <row r="84" spans="1:8" s="129" customFormat="1" x14ac:dyDescent="0.3">
      <c r="A84" s="131"/>
      <c r="B84" s="131"/>
      <c r="C84" s="131"/>
      <c r="D84" s="131"/>
      <c r="E84" s="131"/>
      <c r="F84" s="131"/>
      <c r="G84" s="131"/>
      <c r="H84" s="131"/>
    </row>
    <row r="85" spans="1:8" s="129" customFormat="1" x14ac:dyDescent="0.3">
      <c r="A85" s="131"/>
      <c r="B85" s="131"/>
      <c r="C85" s="131"/>
      <c r="D85" s="131"/>
      <c r="E85" s="131"/>
      <c r="F85" s="131"/>
      <c r="G85" s="131"/>
      <c r="H85" s="131"/>
    </row>
    <row r="86" spans="1:8" s="129" customFormat="1" x14ac:dyDescent="0.3">
      <c r="A86" s="131"/>
      <c r="B86" s="131"/>
      <c r="C86" s="131"/>
      <c r="D86" s="131"/>
      <c r="E86" s="131"/>
      <c r="F86" s="131"/>
      <c r="G86" s="131"/>
      <c r="H86" s="131"/>
    </row>
    <row r="87" spans="1:8" s="129" customFormat="1" x14ac:dyDescent="0.3">
      <c r="A87" s="131"/>
      <c r="B87" s="131"/>
      <c r="C87" s="131"/>
      <c r="D87" s="131"/>
      <c r="E87" s="131"/>
      <c r="F87" s="131"/>
      <c r="G87" s="131"/>
      <c r="H87" s="131"/>
    </row>
    <row r="88" spans="1:8" s="129" customFormat="1" x14ac:dyDescent="0.3">
      <c r="A88" s="131"/>
      <c r="B88" s="131"/>
      <c r="C88" s="131"/>
      <c r="D88" s="131"/>
      <c r="E88" s="131"/>
      <c r="F88" s="131"/>
      <c r="G88" s="131"/>
      <c r="H88" s="131"/>
    </row>
    <row r="89" spans="1:8" s="129" customFormat="1" x14ac:dyDescent="0.3">
      <c r="A89" s="131"/>
      <c r="B89" s="131"/>
      <c r="C89" s="131"/>
      <c r="D89" s="131"/>
      <c r="E89" s="131"/>
      <c r="F89" s="131"/>
      <c r="G89" s="131"/>
      <c r="H89" s="131"/>
    </row>
    <row r="90" spans="1:8" s="129" customFormat="1" x14ac:dyDescent="0.3">
      <c r="A90" s="131"/>
      <c r="B90" s="131"/>
      <c r="C90" s="131"/>
      <c r="D90" s="131"/>
      <c r="E90" s="131"/>
      <c r="F90" s="131"/>
      <c r="G90" s="131"/>
      <c r="H90" s="131"/>
    </row>
    <row r="91" spans="1:8" s="129" customFormat="1" x14ac:dyDescent="0.3">
      <c r="A91" s="131"/>
      <c r="B91" s="131"/>
      <c r="C91" s="131"/>
      <c r="D91" s="131"/>
      <c r="E91" s="131"/>
      <c r="F91" s="131"/>
      <c r="G91" s="131"/>
      <c r="H91" s="131"/>
    </row>
    <row r="92" spans="1:8" s="129" customFormat="1" x14ac:dyDescent="0.3">
      <c r="A92" s="131"/>
      <c r="B92" s="131"/>
      <c r="C92" s="131"/>
      <c r="D92" s="131"/>
      <c r="E92" s="131"/>
      <c r="F92" s="131"/>
      <c r="G92" s="131"/>
      <c r="H92" s="131"/>
    </row>
    <row r="93" spans="1:8" s="129" customFormat="1" x14ac:dyDescent="0.3">
      <c r="A93" s="131"/>
      <c r="B93" s="131"/>
      <c r="C93" s="131"/>
      <c r="D93" s="131"/>
      <c r="E93" s="131"/>
      <c r="F93" s="131"/>
      <c r="G93" s="131"/>
      <c r="H93" s="131"/>
    </row>
    <row r="94" spans="1:8" s="129" customFormat="1" x14ac:dyDescent="0.3">
      <c r="A94" s="131"/>
      <c r="B94" s="131"/>
      <c r="C94" s="131"/>
      <c r="D94" s="131"/>
      <c r="E94" s="131"/>
      <c r="F94" s="131"/>
      <c r="G94" s="131"/>
      <c r="H94" s="131"/>
    </row>
    <row r="95" spans="1:8" s="129" customFormat="1" x14ac:dyDescent="0.3">
      <c r="A95" s="131"/>
      <c r="B95" s="131"/>
      <c r="C95" s="131"/>
      <c r="D95" s="131"/>
      <c r="E95" s="131"/>
      <c r="F95" s="131"/>
      <c r="G95" s="131"/>
      <c r="H95" s="131"/>
    </row>
    <row r="96" spans="1:8" s="129" customFormat="1" x14ac:dyDescent="0.3">
      <c r="A96" s="131"/>
      <c r="B96" s="131"/>
      <c r="C96" s="131"/>
      <c r="D96" s="131"/>
      <c r="E96" s="131"/>
      <c r="F96" s="131"/>
      <c r="G96" s="131"/>
      <c r="H96" s="131"/>
    </row>
    <row r="97" spans="1:8" s="129" customFormat="1" x14ac:dyDescent="0.3">
      <c r="A97" s="131"/>
      <c r="B97" s="131"/>
      <c r="C97" s="131"/>
      <c r="D97" s="131"/>
      <c r="E97" s="131"/>
      <c r="F97" s="131"/>
      <c r="G97" s="131"/>
      <c r="H97" s="131"/>
    </row>
  </sheetData>
  <sheetProtection algorithmName="SHA-512" hashValue="6phaD4Z86I4Hk5pI+tt0lSkt7F+YXdVQvSQX9bIe+Z2xLVkixmhpoujRG2/wp8uDTv9jRUge+/bsf7T94a29uA==" saltValue="vAAbJRovAfY2gw6sgEMK2w==" spinCount="100000" sheet="1" objects="1" scenarios="1"/>
  <protectedRanges>
    <protectedRange sqref="E10:I34" name="Range1"/>
  </protectedRanges>
  <mergeCells count="19">
    <mergeCell ref="A1:J1"/>
    <mergeCell ref="A2:J2"/>
    <mergeCell ref="A3:J3"/>
    <mergeCell ref="A4:B4"/>
    <mergeCell ref="C4:E4"/>
    <mergeCell ref="F4:G4"/>
    <mergeCell ref="H4:J4"/>
    <mergeCell ref="A35:J35"/>
    <mergeCell ref="E37:J37"/>
    <mergeCell ref="E38:J38"/>
    <mergeCell ref="E39:J39"/>
    <mergeCell ref="A5:B5"/>
    <mergeCell ref="D5:E5"/>
    <mergeCell ref="F5:G5"/>
    <mergeCell ref="H5:J5"/>
    <mergeCell ref="A6:J6"/>
    <mergeCell ref="A7:A8"/>
    <mergeCell ref="B7:B8"/>
    <mergeCell ref="C7:C8"/>
  </mergeCells>
  <conditionalFormatting sqref="A10:J34">
    <cfRule type="expression" dxfId="4" priority="1">
      <formula>$A10&lt;&gt;""</formula>
    </cfRule>
  </conditionalFormatting>
  <pageMargins left="0.33" right="0.19" top="0.75" bottom="0.47" header="0.3" footer="0.3"/>
  <pageSetup scale="85" orientation="portrait" blackAndWhite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</sheetPr>
  <dimension ref="A1:AQ95"/>
  <sheetViews>
    <sheetView workbookViewId="0">
      <selection sqref="A1:J1"/>
    </sheetView>
  </sheetViews>
  <sheetFormatPr defaultColWidth="9.1796875" defaultRowHeight="14" x14ac:dyDescent="0.3"/>
  <cols>
    <col min="1" max="1" width="5.6328125" style="115" customWidth="1"/>
    <col min="2" max="2" width="12.36328125" style="115" customWidth="1"/>
    <col min="3" max="3" width="27.453125" style="115" customWidth="1"/>
    <col min="4" max="4" width="26.08984375" style="115" customWidth="1"/>
    <col min="5" max="6" width="5.6328125" style="115" customWidth="1"/>
    <col min="7" max="7" width="5.81640625" style="115" customWidth="1"/>
    <col min="8" max="8" width="5.1796875" style="115" customWidth="1"/>
    <col min="9" max="9" width="5.6328125" style="5" customWidth="1"/>
    <col min="10" max="10" width="6.7265625" style="5" customWidth="1"/>
    <col min="11" max="16384" width="9.1796875" style="5"/>
  </cols>
  <sheetData>
    <row r="1" spans="1:43" ht="26.25" customHeight="1" x14ac:dyDescent="0.3">
      <c r="A1" s="249" t="s">
        <v>0</v>
      </c>
      <c r="B1" s="249"/>
      <c r="C1" s="249"/>
      <c r="D1" s="249"/>
      <c r="E1" s="249"/>
      <c r="F1" s="249"/>
      <c r="G1" s="249"/>
      <c r="H1" s="249"/>
      <c r="I1" s="249"/>
      <c r="J1" s="24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</row>
    <row r="2" spans="1:43" ht="24" customHeight="1" x14ac:dyDescent="0.3">
      <c r="A2" s="271" t="str">
        <f>MASTER!A13</f>
        <v>SENIOR SECONDARY PRACTICAL EXAMINATION - 2026</v>
      </c>
      <c r="B2" s="271"/>
      <c r="C2" s="271"/>
      <c r="D2" s="271"/>
      <c r="E2" s="271"/>
      <c r="F2" s="271"/>
      <c r="G2" s="271"/>
      <c r="H2" s="271"/>
      <c r="I2" s="271"/>
      <c r="J2" s="271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</row>
    <row r="3" spans="1:43" ht="24" customHeight="1" x14ac:dyDescent="0.3">
      <c r="A3" s="322" t="s">
        <v>219</v>
      </c>
      <c r="B3" s="322"/>
      <c r="C3" s="322"/>
      <c r="D3" s="322"/>
      <c r="E3" s="322"/>
      <c r="F3" s="322"/>
      <c r="G3" s="322"/>
      <c r="H3" s="322"/>
      <c r="I3" s="322"/>
      <c r="J3" s="322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</row>
    <row r="4" spans="1:43" ht="25" customHeight="1" x14ac:dyDescent="0.3">
      <c r="A4" s="332" t="s">
        <v>18</v>
      </c>
      <c r="B4" s="332"/>
      <c r="C4" s="277" t="str">
        <f>MASTER!A4</f>
        <v xml:space="preserve">GOVT.SR.SEC.SCH., BUGIA SRI VIJAYNAGAR , GANGANAGAR   </v>
      </c>
      <c r="D4" s="277"/>
      <c r="E4" s="277"/>
      <c r="F4" s="273" t="s">
        <v>142</v>
      </c>
      <c r="G4" s="273"/>
      <c r="H4" s="326">
        <f>MASTER!A6</f>
        <v>1240901</v>
      </c>
      <c r="I4" s="326"/>
      <c r="J4" s="326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</row>
    <row r="5" spans="1:43" ht="25" customHeight="1" x14ac:dyDescent="0.3">
      <c r="A5" s="267" t="s">
        <v>19</v>
      </c>
      <c r="B5" s="267"/>
      <c r="C5" s="142" t="str">
        <f>" "&amp;MASTER!B12&amp;" "</f>
        <v xml:space="preserve"> 1 </v>
      </c>
      <c r="D5" s="328" t="s">
        <v>20</v>
      </c>
      <c r="E5" s="328"/>
      <c r="F5" s="275" t="str">
        <f>TEXT(" "&amp;MASTER!B10&amp;" ","DD-MM-YY")</f>
        <v xml:space="preserve"> 01.01.2026 </v>
      </c>
      <c r="G5" s="275"/>
      <c r="H5" s="333" t="str">
        <f>" "&amp;MASTER!B11&amp;" "</f>
        <v xml:space="preserve"> 10.00AM TO 1.00PM </v>
      </c>
      <c r="I5" s="333"/>
      <c r="J5" s="333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</row>
    <row r="6" spans="1:43" ht="25" customHeight="1" x14ac:dyDescent="0.3">
      <c r="A6" s="272" t="s">
        <v>22</v>
      </c>
      <c r="B6" s="272"/>
      <c r="C6" s="272"/>
      <c r="D6" s="272"/>
      <c r="E6" s="272"/>
      <c r="F6" s="272"/>
      <c r="G6" s="272"/>
      <c r="H6" s="272"/>
      <c r="I6" s="272"/>
      <c r="J6" s="272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</row>
    <row r="7" spans="1:43" s="15" customFormat="1" ht="36.75" customHeight="1" x14ac:dyDescent="0.35">
      <c r="A7" s="265" t="s">
        <v>3</v>
      </c>
      <c r="B7" s="265" t="s">
        <v>4</v>
      </c>
      <c r="C7" s="268" t="s">
        <v>88</v>
      </c>
      <c r="D7" s="112" t="s">
        <v>89</v>
      </c>
      <c r="E7" s="112" t="s">
        <v>216</v>
      </c>
      <c r="F7" s="112" t="s">
        <v>217</v>
      </c>
      <c r="G7" s="112" t="s">
        <v>218</v>
      </c>
      <c r="H7" s="112" t="s">
        <v>91</v>
      </c>
      <c r="I7" s="112" t="s">
        <v>92</v>
      </c>
      <c r="J7" s="112" t="s">
        <v>30</v>
      </c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</row>
    <row r="8" spans="1:43" s="15" customFormat="1" ht="16.5" customHeight="1" x14ac:dyDescent="0.35">
      <c r="A8" s="265"/>
      <c r="B8" s="265"/>
      <c r="C8" s="268"/>
      <c r="D8" s="112" t="s">
        <v>90</v>
      </c>
      <c r="E8" s="112">
        <v>8</v>
      </c>
      <c r="F8" s="112">
        <v>5</v>
      </c>
      <c r="G8" s="112">
        <v>7</v>
      </c>
      <c r="H8" s="112">
        <v>5</v>
      </c>
      <c r="I8" s="112">
        <v>5</v>
      </c>
      <c r="J8" s="112">
        <f>SUM(E8:I8)</f>
        <v>30</v>
      </c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</row>
    <row r="9" spans="1:43" ht="14.25" customHeight="1" x14ac:dyDescent="0.3">
      <c r="A9" s="98">
        <v>1</v>
      </c>
      <c r="B9" s="98">
        <v>3</v>
      </c>
      <c r="C9" s="98">
        <v>4</v>
      </c>
      <c r="D9" s="98">
        <v>6</v>
      </c>
      <c r="E9" s="98">
        <v>7</v>
      </c>
      <c r="F9" s="98">
        <v>8</v>
      </c>
      <c r="G9" s="98">
        <v>9</v>
      </c>
      <c r="H9" s="98">
        <v>10</v>
      </c>
      <c r="I9" s="98">
        <v>11</v>
      </c>
      <c r="J9" s="98">
        <v>12</v>
      </c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</row>
    <row r="10" spans="1:43" ht="18" customHeight="1" x14ac:dyDescent="0.3">
      <c r="A10" s="116">
        <f>IF(MASTER!E2="","",ROWS(MASTER!$E$2:E2))</f>
        <v>1</v>
      </c>
      <c r="B10" s="99" t="str">
        <f>" "&amp;'Attendance Sheet'!B8&amp;" "</f>
        <v xml:space="preserve">  1032419  </v>
      </c>
      <c r="C10" s="99" t="str">
        <f>" "&amp;'Attendance Sheet'!D8&amp;" "</f>
        <v xml:space="preserve">  MANNAT  </v>
      </c>
      <c r="D10" s="99" t="str">
        <f>" "&amp;'Attendance Sheet'!E8&amp;" "</f>
        <v xml:space="preserve">  RAMESH KUMAR  </v>
      </c>
      <c r="E10" s="116"/>
      <c r="F10" s="116"/>
      <c r="G10" s="116"/>
      <c r="H10" s="116"/>
      <c r="I10" s="116"/>
      <c r="J10" s="116" t="str">
        <f>IF(E10="","",SUM(E10:I10))</f>
        <v/>
      </c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</row>
    <row r="11" spans="1:43" ht="18" customHeight="1" x14ac:dyDescent="0.3">
      <c r="A11" s="116">
        <f>IF(MASTER!E3="","",ROWS(MASTER!$E$2:E3))</f>
        <v>2</v>
      </c>
      <c r="B11" s="99" t="str">
        <f>" "&amp;'Attendance Sheet'!B9&amp;" "</f>
        <v xml:space="preserve">  1032420  </v>
      </c>
      <c r="C11" s="99" t="str">
        <f>" "&amp;'Attendance Sheet'!D9&amp;" "</f>
        <v xml:space="preserve">  MANPREET KAUR  </v>
      </c>
      <c r="D11" s="99" t="str">
        <f>" "&amp;'Attendance Sheet'!E9&amp;" "</f>
        <v xml:space="preserve">  SUKHDEV  </v>
      </c>
      <c r="E11" s="116"/>
      <c r="F11" s="116"/>
      <c r="G11" s="116"/>
      <c r="H11" s="116"/>
      <c r="I11" s="116"/>
      <c r="J11" s="116" t="str">
        <f t="shared" ref="J11:J34" si="0">IF(E11="","",SUM(E11:I11))</f>
        <v/>
      </c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</row>
    <row r="12" spans="1:43" ht="18" customHeight="1" x14ac:dyDescent="0.3">
      <c r="A12" s="116">
        <f>IF(MASTER!E4="","",ROWS(MASTER!$E$2:E4))</f>
        <v>3</v>
      </c>
      <c r="B12" s="99" t="str">
        <f>" "&amp;'Attendance Sheet'!B10&amp;" "</f>
        <v xml:space="preserve">  1032421  </v>
      </c>
      <c r="C12" s="99" t="str">
        <f>" "&amp;'Attendance Sheet'!D10&amp;" "</f>
        <v xml:space="preserve">  MANVEER  SINGH  </v>
      </c>
      <c r="D12" s="99" t="str">
        <f>" "&amp;'Attendance Sheet'!E10&amp;" "</f>
        <v xml:space="preserve">  SUKHAVANT SINGH  </v>
      </c>
      <c r="E12" s="116"/>
      <c r="F12" s="116"/>
      <c r="G12" s="116"/>
      <c r="H12" s="116"/>
      <c r="I12" s="116"/>
      <c r="J12" s="116" t="str">
        <f t="shared" si="0"/>
        <v/>
      </c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</row>
    <row r="13" spans="1:43" ht="18" customHeight="1" x14ac:dyDescent="0.3">
      <c r="A13" s="116">
        <f>IF(MASTER!E5="","",ROWS(MASTER!$E$2:E5))</f>
        <v>4</v>
      </c>
      <c r="B13" s="99" t="str">
        <f>" "&amp;'Attendance Sheet'!B11&amp;" "</f>
        <v xml:space="preserve">  1032422  </v>
      </c>
      <c r="C13" s="99" t="str">
        <f>" "&amp;'Attendance Sheet'!D11&amp;" "</f>
        <v xml:space="preserve">  MOHIT  </v>
      </c>
      <c r="D13" s="99" t="str">
        <f>" "&amp;'Attendance Sheet'!E11&amp;" "</f>
        <v xml:space="preserve">  RAMKUMAR  </v>
      </c>
      <c r="E13" s="116"/>
      <c r="F13" s="116"/>
      <c r="G13" s="116"/>
      <c r="H13" s="116"/>
      <c r="I13" s="116"/>
      <c r="J13" s="116" t="str">
        <f t="shared" si="0"/>
        <v/>
      </c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</row>
    <row r="14" spans="1:43" ht="18" customHeight="1" x14ac:dyDescent="0.3">
      <c r="A14" s="116">
        <f>IF(MASTER!E6="","",ROWS(MASTER!$E$2:E6))</f>
        <v>5</v>
      </c>
      <c r="B14" s="99" t="str">
        <f>" "&amp;'Attendance Sheet'!B12&amp;" "</f>
        <v xml:space="preserve">  1032423  </v>
      </c>
      <c r="C14" s="99" t="str">
        <f>" "&amp;'Attendance Sheet'!D12&amp;" "</f>
        <v xml:space="preserve">  PRACHI  </v>
      </c>
      <c r="D14" s="99" t="str">
        <f>" "&amp;'Attendance Sheet'!E12&amp;" "</f>
        <v xml:space="preserve">  MAHENDER KUMAR  </v>
      </c>
      <c r="E14" s="116"/>
      <c r="F14" s="116"/>
      <c r="G14" s="116"/>
      <c r="H14" s="116"/>
      <c r="I14" s="116"/>
      <c r="J14" s="116" t="str">
        <f t="shared" si="0"/>
        <v/>
      </c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</row>
    <row r="15" spans="1:43" ht="18" customHeight="1" x14ac:dyDescent="0.3">
      <c r="A15" s="116">
        <f>IF(MASTER!E7="","",ROWS(MASTER!$E$2:E7))</f>
        <v>6</v>
      </c>
      <c r="B15" s="99" t="str">
        <f>" "&amp;'Attendance Sheet'!B13&amp;" "</f>
        <v xml:space="preserve">  1032424  </v>
      </c>
      <c r="C15" s="99" t="str">
        <f>" "&amp;'Attendance Sheet'!D13&amp;" "</f>
        <v xml:space="preserve">  SACHIN  </v>
      </c>
      <c r="D15" s="99" t="str">
        <f>" "&amp;'Attendance Sheet'!E13&amp;" "</f>
        <v xml:space="preserve">  RAJENDER SINGH  </v>
      </c>
      <c r="E15" s="116"/>
      <c r="F15" s="116"/>
      <c r="G15" s="116"/>
      <c r="H15" s="116"/>
      <c r="I15" s="116"/>
      <c r="J15" s="116" t="str">
        <f t="shared" si="0"/>
        <v/>
      </c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</row>
    <row r="16" spans="1:43" ht="18" customHeight="1" x14ac:dyDescent="0.3">
      <c r="A16" s="116">
        <f>IF(MASTER!E8="","",ROWS(MASTER!$E$2:E8))</f>
        <v>7</v>
      </c>
      <c r="B16" s="99" t="str">
        <f>" "&amp;'Attendance Sheet'!B14&amp;" "</f>
        <v xml:space="preserve">  1032425  </v>
      </c>
      <c r="C16" s="99" t="str">
        <f>" "&amp;'Attendance Sheet'!D14&amp;" "</f>
        <v xml:space="preserve">    </v>
      </c>
      <c r="D16" s="99" t="str">
        <f>" "&amp;'Attendance Sheet'!E14&amp;" "</f>
        <v xml:space="preserve">    </v>
      </c>
      <c r="E16" s="116"/>
      <c r="F16" s="116"/>
      <c r="G16" s="116"/>
      <c r="H16" s="116"/>
      <c r="I16" s="116"/>
      <c r="J16" s="116" t="str">
        <f t="shared" si="0"/>
        <v/>
      </c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</row>
    <row r="17" spans="1:43" ht="18" customHeight="1" x14ac:dyDescent="0.3">
      <c r="A17" s="116">
        <f>IF(MASTER!E9="","",ROWS(MASTER!$E$2:E9))</f>
        <v>8</v>
      </c>
      <c r="B17" s="99" t="str">
        <f>" "&amp;'Attendance Sheet'!B15&amp;" "</f>
        <v xml:space="preserve">  1032426  </v>
      </c>
      <c r="C17" s="99" t="str">
        <f>" "&amp;'Attendance Sheet'!D15&amp;" "</f>
        <v xml:space="preserve">    </v>
      </c>
      <c r="D17" s="99" t="str">
        <f>" "&amp;'Attendance Sheet'!E15&amp;" "</f>
        <v xml:space="preserve">    </v>
      </c>
      <c r="E17" s="116"/>
      <c r="F17" s="116"/>
      <c r="G17" s="116"/>
      <c r="H17" s="116"/>
      <c r="I17" s="116"/>
      <c r="J17" s="116" t="str">
        <f t="shared" si="0"/>
        <v/>
      </c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</row>
    <row r="18" spans="1:43" ht="18" customHeight="1" x14ac:dyDescent="0.3">
      <c r="A18" s="116">
        <f>IF(MASTER!E10="","",ROWS(MASTER!$E$2:E10))</f>
        <v>9</v>
      </c>
      <c r="B18" s="99" t="str">
        <f>" "&amp;'Attendance Sheet'!B16&amp;" "</f>
        <v xml:space="preserve">  1032427  </v>
      </c>
      <c r="C18" s="99" t="str">
        <f>" "&amp;'Attendance Sheet'!D16&amp;" "</f>
        <v xml:space="preserve">    </v>
      </c>
      <c r="D18" s="99" t="str">
        <f>" "&amp;'Attendance Sheet'!E16&amp;" "</f>
        <v xml:space="preserve">    </v>
      </c>
      <c r="E18" s="116"/>
      <c r="F18" s="116"/>
      <c r="G18" s="116"/>
      <c r="H18" s="116"/>
      <c r="I18" s="116"/>
      <c r="J18" s="116" t="str">
        <f t="shared" si="0"/>
        <v/>
      </c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</row>
    <row r="19" spans="1:43" ht="18" customHeight="1" x14ac:dyDescent="0.3">
      <c r="A19" s="116">
        <f>IF(MASTER!E11="","",ROWS(MASTER!$E$2:E11))</f>
        <v>10</v>
      </c>
      <c r="B19" s="99" t="str">
        <f>" "&amp;'Attendance Sheet'!B17&amp;" "</f>
        <v xml:space="preserve">  1032428  </v>
      </c>
      <c r="C19" s="99" t="str">
        <f>" "&amp;'Attendance Sheet'!D17&amp;" "</f>
        <v xml:space="preserve">    </v>
      </c>
      <c r="D19" s="99" t="str">
        <f>" "&amp;'Attendance Sheet'!E17&amp;" "</f>
        <v xml:space="preserve">    </v>
      </c>
      <c r="E19" s="116"/>
      <c r="F19" s="116"/>
      <c r="G19" s="116"/>
      <c r="H19" s="116"/>
      <c r="I19" s="116"/>
      <c r="J19" s="116" t="str">
        <f t="shared" si="0"/>
        <v/>
      </c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</row>
    <row r="20" spans="1:43" ht="18" customHeight="1" x14ac:dyDescent="0.3">
      <c r="A20" s="116">
        <f>IF(MASTER!E12="","",ROWS(MASTER!$E$2:E12))</f>
        <v>11</v>
      </c>
      <c r="B20" s="99" t="str">
        <f>" "&amp;'Attendance Sheet'!B18&amp;" "</f>
        <v xml:space="preserve">  1032429  </v>
      </c>
      <c r="C20" s="99" t="str">
        <f>" "&amp;'Attendance Sheet'!D18&amp;" "</f>
        <v xml:space="preserve">    </v>
      </c>
      <c r="D20" s="99" t="str">
        <f>" "&amp;'Attendance Sheet'!E18&amp;" "</f>
        <v xml:space="preserve">    </v>
      </c>
      <c r="E20" s="116"/>
      <c r="F20" s="116"/>
      <c r="G20" s="116"/>
      <c r="H20" s="116"/>
      <c r="I20" s="116"/>
      <c r="J20" s="116" t="str">
        <f t="shared" si="0"/>
        <v/>
      </c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</row>
    <row r="21" spans="1:43" ht="18" customHeight="1" x14ac:dyDescent="0.3">
      <c r="A21" s="116">
        <f>IF(MASTER!E13="","",ROWS(MASTER!$E$2:E13))</f>
        <v>12</v>
      </c>
      <c r="B21" s="99" t="str">
        <f>" "&amp;'Attendance Sheet'!B19&amp;" "</f>
        <v xml:space="preserve">  1032430  </v>
      </c>
      <c r="C21" s="99" t="str">
        <f>" "&amp;'Attendance Sheet'!D19&amp;" "</f>
        <v xml:space="preserve">    </v>
      </c>
      <c r="D21" s="99" t="str">
        <f>" "&amp;'Attendance Sheet'!E19&amp;" "</f>
        <v xml:space="preserve">    </v>
      </c>
      <c r="E21" s="116"/>
      <c r="F21" s="116"/>
      <c r="G21" s="116"/>
      <c r="H21" s="116"/>
      <c r="I21" s="116"/>
      <c r="J21" s="116" t="str">
        <f t="shared" si="0"/>
        <v/>
      </c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</row>
    <row r="22" spans="1:43" ht="18" customHeight="1" x14ac:dyDescent="0.3">
      <c r="A22" s="116">
        <f>IF(MASTER!E14="","",ROWS(MASTER!$E$2:E14))</f>
        <v>13</v>
      </c>
      <c r="B22" s="99" t="str">
        <f>" "&amp;'Attendance Sheet'!B20&amp;" "</f>
        <v xml:space="preserve">  1032431  </v>
      </c>
      <c r="C22" s="99" t="str">
        <f>" "&amp;'Attendance Sheet'!D20&amp;" "</f>
        <v xml:space="preserve">    </v>
      </c>
      <c r="D22" s="99" t="str">
        <f>" "&amp;'Attendance Sheet'!E20&amp;" "</f>
        <v xml:space="preserve">    </v>
      </c>
      <c r="E22" s="116"/>
      <c r="F22" s="116"/>
      <c r="G22" s="116"/>
      <c r="H22" s="116"/>
      <c r="I22" s="116"/>
      <c r="J22" s="116" t="str">
        <f t="shared" si="0"/>
        <v/>
      </c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</row>
    <row r="23" spans="1:43" ht="18" customHeight="1" x14ac:dyDescent="0.3">
      <c r="A23" s="116">
        <f>IF(MASTER!E15="","",ROWS(MASTER!$E$2:E15))</f>
        <v>14</v>
      </c>
      <c r="B23" s="99" t="str">
        <f>" "&amp;'Attendance Sheet'!B21&amp;" "</f>
        <v xml:space="preserve">  1032432  </v>
      </c>
      <c r="C23" s="99" t="str">
        <f>" "&amp;'Attendance Sheet'!D21&amp;" "</f>
        <v xml:space="preserve">    </v>
      </c>
      <c r="D23" s="99" t="str">
        <f>" "&amp;'Attendance Sheet'!E21&amp;" "</f>
        <v xml:space="preserve">    </v>
      </c>
      <c r="E23" s="116"/>
      <c r="F23" s="116"/>
      <c r="G23" s="116"/>
      <c r="H23" s="116"/>
      <c r="I23" s="116"/>
      <c r="J23" s="116" t="str">
        <f t="shared" si="0"/>
        <v/>
      </c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</row>
    <row r="24" spans="1:43" ht="18" customHeight="1" x14ac:dyDescent="0.3">
      <c r="A24" s="116">
        <f>IF(MASTER!E16="","",ROWS(MASTER!$E$2:E16))</f>
        <v>15</v>
      </c>
      <c r="B24" s="99" t="str">
        <f>" "&amp;'Attendance Sheet'!B22&amp;" "</f>
        <v xml:space="preserve">  1032433  </v>
      </c>
      <c r="C24" s="99" t="str">
        <f>" "&amp;'Attendance Sheet'!D22&amp;" "</f>
        <v xml:space="preserve">    </v>
      </c>
      <c r="D24" s="99" t="str">
        <f>" "&amp;'Attendance Sheet'!E22&amp;" "</f>
        <v xml:space="preserve">    </v>
      </c>
      <c r="E24" s="116"/>
      <c r="F24" s="116"/>
      <c r="G24" s="116"/>
      <c r="H24" s="116"/>
      <c r="I24" s="116"/>
      <c r="J24" s="116" t="str">
        <f t="shared" si="0"/>
        <v/>
      </c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</row>
    <row r="25" spans="1:43" ht="18" customHeight="1" x14ac:dyDescent="0.3">
      <c r="A25" s="116">
        <f>IF(MASTER!E17="","",ROWS(MASTER!$E$2:E17))</f>
        <v>16</v>
      </c>
      <c r="B25" s="99" t="str">
        <f>" "&amp;'Attendance Sheet'!B23&amp;" "</f>
        <v xml:space="preserve">  1032434  </v>
      </c>
      <c r="C25" s="99" t="str">
        <f>" "&amp;'Attendance Sheet'!D23&amp;" "</f>
        <v xml:space="preserve">    </v>
      </c>
      <c r="D25" s="99" t="str">
        <f>" "&amp;'Attendance Sheet'!E23&amp;" "</f>
        <v xml:space="preserve">    </v>
      </c>
      <c r="E25" s="116"/>
      <c r="F25" s="116"/>
      <c r="G25" s="116"/>
      <c r="H25" s="116"/>
      <c r="I25" s="116"/>
      <c r="J25" s="116" t="str">
        <f t="shared" si="0"/>
        <v/>
      </c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</row>
    <row r="26" spans="1:43" ht="18" customHeight="1" x14ac:dyDescent="0.3">
      <c r="A26" s="116">
        <f>IF(MASTER!E18="","",ROWS(MASTER!$E$2:E18))</f>
        <v>17</v>
      </c>
      <c r="B26" s="99" t="str">
        <f>" "&amp;'Attendance Sheet'!B24&amp;" "</f>
        <v xml:space="preserve">  1032435  </v>
      </c>
      <c r="C26" s="99" t="str">
        <f>" "&amp;'Attendance Sheet'!D24&amp;" "</f>
        <v xml:space="preserve">    </v>
      </c>
      <c r="D26" s="99" t="str">
        <f>" "&amp;'Attendance Sheet'!E24&amp;" "</f>
        <v xml:space="preserve">    </v>
      </c>
      <c r="E26" s="116"/>
      <c r="F26" s="116"/>
      <c r="G26" s="116"/>
      <c r="H26" s="116"/>
      <c r="I26" s="116"/>
      <c r="J26" s="116" t="str">
        <f t="shared" si="0"/>
        <v/>
      </c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</row>
    <row r="27" spans="1:43" ht="18" customHeight="1" x14ac:dyDescent="0.3">
      <c r="A27" s="116">
        <f>IF(MASTER!E19="","",ROWS(MASTER!$E$2:E19))</f>
        <v>18</v>
      </c>
      <c r="B27" s="99" t="str">
        <f>" "&amp;'Attendance Sheet'!B25&amp;" "</f>
        <v xml:space="preserve">  1032436  </v>
      </c>
      <c r="C27" s="99" t="str">
        <f>" "&amp;'Attendance Sheet'!D25&amp;" "</f>
        <v xml:space="preserve">    </v>
      </c>
      <c r="D27" s="99" t="str">
        <f>" "&amp;'Attendance Sheet'!E25&amp;" "</f>
        <v xml:space="preserve">    </v>
      </c>
      <c r="E27" s="116"/>
      <c r="F27" s="116"/>
      <c r="G27" s="116"/>
      <c r="H27" s="116"/>
      <c r="I27" s="116"/>
      <c r="J27" s="116" t="str">
        <f t="shared" si="0"/>
        <v/>
      </c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</row>
    <row r="28" spans="1:43" ht="18" customHeight="1" x14ac:dyDescent="0.3">
      <c r="A28" s="116">
        <f>IF(MASTER!E20="","",ROWS(MASTER!$E$2:E20))</f>
        <v>19</v>
      </c>
      <c r="B28" s="99" t="str">
        <f>" "&amp;'Attendance Sheet'!B26&amp;" "</f>
        <v xml:space="preserve">  1032437  </v>
      </c>
      <c r="C28" s="99" t="str">
        <f>" "&amp;'Attendance Sheet'!D26&amp;" "</f>
        <v xml:space="preserve">    </v>
      </c>
      <c r="D28" s="99" t="str">
        <f>" "&amp;'Attendance Sheet'!E26&amp;" "</f>
        <v xml:space="preserve">    </v>
      </c>
      <c r="E28" s="116"/>
      <c r="F28" s="116"/>
      <c r="G28" s="116"/>
      <c r="H28" s="116"/>
      <c r="I28" s="116"/>
      <c r="J28" s="116" t="str">
        <f t="shared" si="0"/>
        <v/>
      </c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</row>
    <row r="29" spans="1:43" ht="18" customHeight="1" x14ac:dyDescent="0.3">
      <c r="A29" s="116">
        <f>IF(MASTER!E21="","",ROWS(MASTER!$E$2:E21))</f>
        <v>20</v>
      </c>
      <c r="B29" s="99" t="str">
        <f>" "&amp;'Attendance Sheet'!B27&amp;" "</f>
        <v xml:space="preserve">  1032438  </v>
      </c>
      <c r="C29" s="99" t="str">
        <f>" "&amp;'Attendance Sheet'!D27&amp;" "</f>
        <v xml:space="preserve">    </v>
      </c>
      <c r="D29" s="99" t="str">
        <f>" "&amp;'Attendance Sheet'!E27&amp;" "</f>
        <v xml:space="preserve">    </v>
      </c>
      <c r="E29" s="116"/>
      <c r="F29" s="116"/>
      <c r="G29" s="116"/>
      <c r="H29" s="116"/>
      <c r="I29" s="116"/>
      <c r="J29" s="116" t="str">
        <f t="shared" si="0"/>
        <v/>
      </c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</row>
    <row r="30" spans="1:43" ht="18" customHeight="1" x14ac:dyDescent="0.3">
      <c r="A30" s="116">
        <f>IF(MASTER!E22="","",ROWS(MASTER!$E$2:E22))</f>
        <v>21</v>
      </c>
      <c r="B30" s="99" t="str">
        <f>" "&amp;'Attendance Sheet'!B28&amp;" "</f>
        <v xml:space="preserve">  1032439  </v>
      </c>
      <c r="C30" s="99" t="str">
        <f>" "&amp;'Attendance Sheet'!D28&amp;" "</f>
        <v xml:space="preserve">    </v>
      </c>
      <c r="D30" s="99" t="str">
        <f>" "&amp;'Attendance Sheet'!E28&amp;" "</f>
        <v xml:space="preserve">    </v>
      </c>
      <c r="E30" s="116"/>
      <c r="F30" s="116"/>
      <c r="G30" s="116"/>
      <c r="H30" s="116"/>
      <c r="I30" s="116"/>
      <c r="J30" s="116" t="str">
        <f t="shared" si="0"/>
        <v/>
      </c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</row>
    <row r="31" spans="1:43" ht="18" customHeight="1" x14ac:dyDescent="0.3">
      <c r="A31" s="116">
        <f>IF(MASTER!E23="","",ROWS(MASTER!$E$2:E23))</f>
        <v>22</v>
      </c>
      <c r="B31" s="99" t="str">
        <f>" "&amp;'Attendance Sheet'!B29&amp;" "</f>
        <v xml:space="preserve">  1032440  </v>
      </c>
      <c r="C31" s="99" t="str">
        <f>" "&amp;'Attendance Sheet'!D29&amp;" "</f>
        <v xml:space="preserve">    </v>
      </c>
      <c r="D31" s="99" t="str">
        <f>" "&amp;'Attendance Sheet'!E29&amp;" "</f>
        <v xml:space="preserve">    </v>
      </c>
      <c r="E31" s="116"/>
      <c r="F31" s="116"/>
      <c r="G31" s="116"/>
      <c r="H31" s="116"/>
      <c r="I31" s="116"/>
      <c r="J31" s="116" t="str">
        <f t="shared" si="0"/>
        <v/>
      </c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</row>
    <row r="32" spans="1:43" ht="18" customHeight="1" x14ac:dyDescent="0.3">
      <c r="A32" s="116">
        <f>IF(MASTER!E24="","",ROWS(MASTER!$E$2:E24))</f>
        <v>23</v>
      </c>
      <c r="B32" s="99" t="str">
        <f>" "&amp;'Attendance Sheet'!B30&amp;" "</f>
        <v xml:space="preserve">  1032441  </v>
      </c>
      <c r="C32" s="99" t="str">
        <f>" "&amp;'Attendance Sheet'!D30&amp;" "</f>
        <v xml:space="preserve">    </v>
      </c>
      <c r="D32" s="99" t="str">
        <f>" "&amp;'Attendance Sheet'!E30&amp;" "</f>
        <v xml:space="preserve">    </v>
      </c>
      <c r="E32" s="116"/>
      <c r="F32" s="116"/>
      <c r="G32" s="116"/>
      <c r="H32" s="116"/>
      <c r="I32" s="116"/>
      <c r="J32" s="116" t="str">
        <f t="shared" si="0"/>
        <v/>
      </c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</row>
    <row r="33" spans="1:43" ht="18" customHeight="1" x14ac:dyDescent="0.3">
      <c r="A33" s="116">
        <f>IF(MASTER!E25="","",ROWS(MASTER!$E$2:E25))</f>
        <v>24</v>
      </c>
      <c r="B33" s="99" t="str">
        <f>" "&amp;'Attendance Sheet'!B31&amp;" "</f>
        <v xml:space="preserve">  1032442  </v>
      </c>
      <c r="C33" s="99" t="str">
        <f>" "&amp;'Attendance Sheet'!D31&amp;" "</f>
        <v xml:space="preserve">    </v>
      </c>
      <c r="D33" s="99" t="str">
        <f>" "&amp;'Attendance Sheet'!E31&amp;" "</f>
        <v xml:space="preserve">    </v>
      </c>
      <c r="E33" s="116"/>
      <c r="F33" s="116"/>
      <c r="G33" s="116"/>
      <c r="H33" s="116"/>
      <c r="I33" s="116"/>
      <c r="J33" s="116" t="str">
        <f t="shared" si="0"/>
        <v/>
      </c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</row>
    <row r="34" spans="1:43" ht="18" customHeight="1" x14ac:dyDescent="0.3">
      <c r="A34" s="116">
        <f>IF(MASTER!E26="","",ROWS(MASTER!$E$2:E26))</f>
        <v>25</v>
      </c>
      <c r="B34" s="99" t="str">
        <f>" "&amp;'Attendance Sheet'!B32&amp;" "</f>
        <v xml:space="preserve">  1032443  </v>
      </c>
      <c r="C34" s="99" t="str">
        <f>" "&amp;'Attendance Sheet'!D32&amp;" "</f>
        <v xml:space="preserve">    </v>
      </c>
      <c r="D34" s="99" t="str">
        <f>" "&amp;'Attendance Sheet'!E32&amp;" "</f>
        <v xml:space="preserve">    </v>
      </c>
      <c r="E34" s="116"/>
      <c r="F34" s="116"/>
      <c r="G34" s="116"/>
      <c r="H34" s="116"/>
      <c r="I34" s="116"/>
      <c r="J34" s="116" t="str">
        <f t="shared" si="0"/>
        <v/>
      </c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</row>
    <row r="35" spans="1:43" ht="20.149999999999999" customHeight="1" x14ac:dyDescent="0.3">
      <c r="A35" s="278" t="s">
        <v>318</v>
      </c>
      <c r="B35" s="278"/>
      <c r="C35" s="278"/>
      <c r="D35" s="278"/>
      <c r="E35" s="278"/>
      <c r="F35" s="278"/>
      <c r="G35" s="278"/>
      <c r="H35" s="278"/>
      <c r="I35" s="278"/>
      <c r="J35" s="278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</row>
    <row r="36" spans="1:43" ht="20.149999999999999" customHeight="1" x14ac:dyDescent="0.3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</row>
    <row r="37" spans="1:43" ht="20.149999999999999" customHeight="1" x14ac:dyDescent="0.3">
      <c r="D37" s="113" t="s">
        <v>13</v>
      </c>
      <c r="E37" s="256" t="s">
        <v>16</v>
      </c>
      <c r="F37" s="256"/>
      <c r="G37" s="256"/>
      <c r="H37" s="256"/>
      <c r="I37" s="256"/>
      <c r="J37" s="256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</row>
    <row r="38" spans="1:43" ht="20.149999999999999" customHeight="1" x14ac:dyDescent="0.3">
      <c r="A38" s="115" t="s">
        <v>17</v>
      </c>
      <c r="B38" s="113" t="str">
        <f>F5</f>
        <v xml:space="preserve"> 01.01.2026 </v>
      </c>
      <c r="C38" s="18"/>
      <c r="D38" s="113" t="s">
        <v>14</v>
      </c>
      <c r="E38" s="256" t="s">
        <v>16</v>
      </c>
      <c r="F38" s="256"/>
      <c r="G38" s="256"/>
      <c r="H38" s="256"/>
      <c r="I38" s="256"/>
      <c r="J38" s="256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</row>
    <row r="39" spans="1:43" ht="20.149999999999999" customHeight="1" x14ac:dyDescent="0.3">
      <c r="D39" s="113" t="s">
        <v>15</v>
      </c>
      <c r="E39" s="256" t="s">
        <v>16</v>
      </c>
      <c r="F39" s="256"/>
      <c r="G39" s="256"/>
      <c r="H39" s="256"/>
      <c r="I39" s="256"/>
      <c r="J39" s="256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</row>
    <row r="40" spans="1:43" s="129" customFormat="1" x14ac:dyDescent="0.3">
      <c r="A40" s="131"/>
      <c r="B40" s="131"/>
      <c r="C40" s="131"/>
      <c r="D40" s="131"/>
      <c r="E40" s="131"/>
      <c r="F40" s="131"/>
      <c r="G40" s="131"/>
      <c r="H40" s="131"/>
    </row>
    <row r="41" spans="1:43" s="129" customFormat="1" x14ac:dyDescent="0.3">
      <c r="A41" s="131"/>
      <c r="B41" s="131"/>
      <c r="C41" s="131"/>
      <c r="D41" s="131"/>
      <c r="E41" s="131"/>
      <c r="F41" s="131"/>
      <c r="G41" s="131"/>
      <c r="H41" s="131"/>
    </row>
    <row r="42" spans="1:43" s="129" customFormat="1" x14ac:dyDescent="0.3">
      <c r="A42" s="131"/>
      <c r="B42" s="131"/>
      <c r="C42" s="131"/>
      <c r="D42" s="131"/>
      <c r="E42" s="131"/>
      <c r="F42" s="131"/>
      <c r="G42" s="131"/>
      <c r="H42" s="131"/>
    </row>
    <row r="43" spans="1:43" s="129" customFormat="1" x14ac:dyDescent="0.3">
      <c r="A43" s="131"/>
      <c r="B43" s="131"/>
      <c r="C43" s="131"/>
      <c r="D43" s="131"/>
      <c r="E43" s="131"/>
      <c r="F43" s="131"/>
      <c r="G43" s="131"/>
      <c r="H43" s="131"/>
    </row>
    <row r="44" spans="1:43" s="129" customFormat="1" x14ac:dyDescent="0.3">
      <c r="A44" s="131"/>
      <c r="B44" s="131"/>
      <c r="C44" s="131"/>
      <c r="D44" s="131"/>
      <c r="E44" s="131"/>
      <c r="F44" s="131"/>
      <c r="G44" s="131"/>
      <c r="H44" s="131"/>
    </row>
    <row r="45" spans="1:43" s="129" customFormat="1" x14ac:dyDescent="0.3">
      <c r="A45" s="131"/>
      <c r="B45" s="131"/>
      <c r="C45" s="131"/>
      <c r="D45" s="131"/>
      <c r="E45" s="131"/>
      <c r="F45" s="131"/>
      <c r="G45" s="131"/>
      <c r="H45" s="131"/>
    </row>
    <row r="46" spans="1:43" s="129" customFormat="1" x14ac:dyDescent="0.3">
      <c r="A46" s="131"/>
      <c r="B46" s="131"/>
      <c r="C46" s="131"/>
      <c r="D46" s="131"/>
      <c r="E46" s="131"/>
      <c r="F46" s="131"/>
      <c r="G46" s="131"/>
      <c r="H46" s="131"/>
    </row>
    <row r="47" spans="1:43" s="129" customFormat="1" x14ac:dyDescent="0.3">
      <c r="A47" s="131"/>
      <c r="B47" s="131"/>
      <c r="C47" s="131"/>
      <c r="D47" s="131"/>
      <c r="E47" s="131"/>
      <c r="F47" s="131"/>
      <c r="G47" s="131"/>
      <c r="H47" s="131"/>
    </row>
    <row r="48" spans="1:43" s="129" customFormat="1" x14ac:dyDescent="0.3">
      <c r="A48" s="131"/>
      <c r="B48" s="131"/>
      <c r="C48" s="131"/>
      <c r="D48" s="131"/>
      <c r="E48" s="131"/>
      <c r="F48" s="131"/>
      <c r="G48" s="131"/>
      <c r="H48" s="131"/>
    </row>
    <row r="49" spans="1:8" s="129" customFormat="1" x14ac:dyDescent="0.3">
      <c r="A49" s="131"/>
      <c r="B49" s="131"/>
      <c r="C49" s="131"/>
      <c r="D49" s="131"/>
      <c r="E49" s="131"/>
      <c r="F49" s="131"/>
      <c r="G49" s="131"/>
      <c r="H49" s="131"/>
    </row>
    <row r="50" spans="1:8" s="129" customFormat="1" x14ac:dyDescent="0.3">
      <c r="A50" s="131"/>
      <c r="B50" s="131"/>
      <c r="C50" s="131"/>
      <c r="D50" s="131"/>
      <c r="E50" s="131"/>
      <c r="F50" s="131"/>
      <c r="G50" s="131"/>
      <c r="H50" s="131"/>
    </row>
    <row r="51" spans="1:8" s="129" customFormat="1" x14ac:dyDescent="0.3">
      <c r="A51" s="131"/>
      <c r="B51" s="131"/>
      <c r="C51" s="131"/>
      <c r="D51" s="131"/>
      <c r="E51" s="131"/>
      <c r="F51" s="131"/>
      <c r="G51" s="131"/>
      <c r="H51" s="131"/>
    </row>
    <row r="52" spans="1:8" s="129" customFormat="1" x14ac:dyDescent="0.3">
      <c r="A52" s="131"/>
      <c r="B52" s="131"/>
      <c r="C52" s="131"/>
      <c r="D52" s="131"/>
      <c r="E52" s="131"/>
      <c r="F52" s="131"/>
      <c r="G52" s="131"/>
      <c r="H52" s="131"/>
    </row>
    <row r="53" spans="1:8" s="129" customFormat="1" x14ac:dyDescent="0.3">
      <c r="A53" s="131"/>
      <c r="B53" s="131"/>
      <c r="C53" s="131"/>
      <c r="D53" s="131"/>
      <c r="E53" s="131"/>
      <c r="F53" s="131"/>
      <c r="G53" s="131"/>
      <c r="H53" s="131"/>
    </row>
    <row r="54" spans="1:8" s="129" customFormat="1" x14ac:dyDescent="0.3">
      <c r="A54" s="131"/>
      <c r="B54" s="131"/>
      <c r="C54" s="131"/>
      <c r="D54" s="131"/>
      <c r="E54" s="131"/>
      <c r="F54" s="131"/>
      <c r="G54" s="131"/>
      <c r="H54" s="131"/>
    </row>
    <row r="55" spans="1:8" s="129" customFormat="1" x14ac:dyDescent="0.3">
      <c r="A55" s="131"/>
      <c r="B55" s="131"/>
      <c r="C55" s="131"/>
      <c r="D55" s="131"/>
      <c r="E55" s="131"/>
      <c r="F55" s="131"/>
      <c r="G55" s="131"/>
      <c r="H55" s="131"/>
    </row>
    <row r="56" spans="1:8" s="129" customFormat="1" x14ac:dyDescent="0.3">
      <c r="A56" s="131"/>
      <c r="B56" s="131"/>
      <c r="C56" s="131"/>
      <c r="D56" s="131"/>
      <c r="E56" s="131"/>
      <c r="F56" s="131"/>
      <c r="G56" s="131"/>
      <c r="H56" s="131"/>
    </row>
    <row r="57" spans="1:8" s="129" customFormat="1" x14ac:dyDescent="0.3">
      <c r="A57" s="131"/>
      <c r="B57" s="131"/>
      <c r="C57" s="131"/>
      <c r="D57" s="131"/>
      <c r="E57" s="131"/>
      <c r="F57" s="131"/>
      <c r="G57" s="131"/>
      <c r="H57" s="131"/>
    </row>
    <row r="58" spans="1:8" s="129" customFormat="1" x14ac:dyDescent="0.3">
      <c r="A58" s="131"/>
      <c r="B58" s="131"/>
      <c r="C58" s="131"/>
      <c r="D58" s="131"/>
      <c r="E58" s="131"/>
      <c r="F58" s="131"/>
      <c r="G58" s="131"/>
      <c r="H58" s="131"/>
    </row>
    <row r="59" spans="1:8" s="129" customFormat="1" x14ac:dyDescent="0.3">
      <c r="A59" s="131"/>
      <c r="B59" s="131"/>
      <c r="C59" s="131"/>
      <c r="D59" s="131"/>
      <c r="E59" s="131"/>
      <c r="F59" s="131"/>
      <c r="G59" s="131"/>
      <c r="H59" s="131"/>
    </row>
    <row r="60" spans="1:8" s="129" customFormat="1" x14ac:dyDescent="0.3">
      <c r="A60" s="131"/>
      <c r="B60" s="131"/>
      <c r="C60" s="131"/>
      <c r="D60" s="131"/>
      <c r="E60" s="131"/>
      <c r="F60" s="131"/>
      <c r="G60" s="131"/>
      <c r="H60" s="131"/>
    </row>
    <row r="61" spans="1:8" s="129" customFormat="1" x14ac:dyDescent="0.3">
      <c r="A61" s="131"/>
      <c r="B61" s="131"/>
      <c r="C61" s="131"/>
      <c r="D61" s="131"/>
      <c r="E61" s="131"/>
      <c r="F61" s="131"/>
      <c r="G61" s="131"/>
      <c r="H61" s="131"/>
    </row>
    <row r="62" spans="1:8" s="129" customFormat="1" x14ac:dyDescent="0.3">
      <c r="A62" s="131"/>
      <c r="B62" s="131"/>
      <c r="C62" s="131"/>
      <c r="D62" s="131"/>
      <c r="E62" s="131"/>
      <c r="F62" s="131"/>
      <c r="G62" s="131"/>
      <c r="H62" s="131"/>
    </row>
    <row r="63" spans="1:8" s="129" customFormat="1" x14ac:dyDescent="0.3">
      <c r="A63" s="131"/>
      <c r="B63" s="131"/>
      <c r="C63" s="131"/>
      <c r="D63" s="131"/>
      <c r="E63" s="131"/>
      <c r="F63" s="131"/>
      <c r="G63" s="131"/>
      <c r="H63" s="131"/>
    </row>
    <row r="64" spans="1:8" s="129" customFormat="1" x14ac:dyDescent="0.3">
      <c r="A64" s="131"/>
      <c r="B64" s="131"/>
      <c r="C64" s="131"/>
      <c r="D64" s="131"/>
      <c r="E64" s="131"/>
      <c r="F64" s="131"/>
      <c r="G64" s="131"/>
      <c r="H64" s="131"/>
    </row>
    <row r="65" spans="1:8" s="129" customFormat="1" x14ac:dyDescent="0.3">
      <c r="A65" s="131"/>
      <c r="B65" s="131"/>
      <c r="C65" s="131"/>
      <c r="D65" s="131"/>
      <c r="E65" s="131"/>
      <c r="F65" s="131"/>
      <c r="G65" s="131"/>
      <c r="H65" s="131"/>
    </row>
    <row r="66" spans="1:8" s="129" customFormat="1" x14ac:dyDescent="0.3">
      <c r="A66" s="131"/>
      <c r="B66" s="131"/>
      <c r="C66" s="131"/>
      <c r="D66" s="131"/>
      <c r="E66" s="131"/>
      <c r="F66" s="131"/>
      <c r="G66" s="131"/>
      <c r="H66" s="131"/>
    </row>
    <row r="67" spans="1:8" s="129" customFormat="1" x14ac:dyDescent="0.3">
      <c r="A67" s="131"/>
      <c r="B67" s="131"/>
      <c r="C67" s="131"/>
      <c r="D67" s="131"/>
      <c r="E67" s="131"/>
      <c r="F67" s="131"/>
      <c r="G67" s="131"/>
      <c r="H67" s="131"/>
    </row>
    <row r="68" spans="1:8" s="129" customFormat="1" x14ac:dyDescent="0.3">
      <c r="A68" s="131"/>
      <c r="B68" s="131"/>
      <c r="C68" s="131"/>
      <c r="D68" s="131"/>
      <c r="E68" s="131"/>
      <c r="F68" s="131"/>
      <c r="G68" s="131"/>
      <c r="H68" s="131"/>
    </row>
    <row r="69" spans="1:8" s="129" customFormat="1" x14ac:dyDescent="0.3">
      <c r="A69" s="131"/>
      <c r="B69" s="131"/>
      <c r="C69" s="131"/>
      <c r="D69" s="131"/>
      <c r="E69" s="131"/>
      <c r="F69" s="131"/>
      <c r="G69" s="131"/>
      <c r="H69" s="131"/>
    </row>
    <row r="70" spans="1:8" s="129" customFormat="1" x14ac:dyDescent="0.3">
      <c r="A70" s="131"/>
      <c r="B70" s="131"/>
      <c r="C70" s="131"/>
      <c r="D70" s="131"/>
      <c r="E70" s="131"/>
      <c r="F70" s="131"/>
      <c r="G70" s="131"/>
      <c r="H70" s="131"/>
    </row>
    <row r="71" spans="1:8" s="129" customFormat="1" x14ac:dyDescent="0.3">
      <c r="A71" s="131"/>
      <c r="B71" s="131"/>
      <c r="C71" s="131"/>
      <c r="D71" s="131"/>
      <c r="E71" s="131"/>
      <c r="F71" s="131"/>
      <c r="G71" s="131"/>
      <c r="H71" s="131"/>
    </row>
    <row r="72" spans="1:8" s="129" customFormat="1" x14ac:dyDescent="0.3">
      <c r="A72" s="131"/>
      <c r="B72" s="131"/>
      <c r="C72" s="131"/>
      <c r="D72" s="131"/>
      <c r="E72" s="131"/>
      <c r="F72" s="131"/>
      <c r="G72" s="131"/>
      <c r="H72" s="131"/>
    </row>
    <row r="73" spans="1:8" s="129" customFormat="1" x14ac:dyDescent="0.3">
      <c r="A73" s="131"/>
      <c r="B73" s="131"/>
      <c r="C73" s="131"/>
      <c r="D73" s="131"/>
      <c r="E73" s="131"/>
      <c r="F73" s="131"/>
      <c r="G73" s="131"/>
      <c r="H73" s="131"/>
    </row>
    <row r="74" spans="1:8" s="129" customFormat="1" x14ac:dyDescent="0.3">
      <c r="A74" s="131"/>
      <c r="B74" s="131"/>
      <c r="C74" s="131"/>
      <c r="D74" s="131"/>
      <c r="E74" s="131"/>
      <c r="F74" s="131"/>
      <c r="G74" s="131"/>
      <c r="H74" s="131"/>
    </row>
    <row r="75" spans="1:8" s="129" customFormat="1" x14ac:dyDescent="0.3">
      <c r="A75" s="131"/>
      <c r="B75" s="131"/>
      <c r="C75" s="131"/>
      <c r="D75" s="131"/>
      <c r="E75" s="131"/>
      <c r="F75" s="131"/>
      <c r="G75" s="131"/>
      <c r="H75" s="131"/>
    </row>
    <row r="76" spans="1:8" s="129" customFormat="1" x14ac:dyDescent="0.3">
      <c r="A76" s="131"/>
      <c r="B76" s="131"/>
      <c r="C76" s="131"/>
      <c r="D76" s="131"/>
      <c r="E76" s="131"/>
      <c r="F76" s="131"/>
      <c r="G76" s="131"/>
      <c r="H76" s="131"/>
    </row>
    <row r="77" spans="1:8" s="129" customFormat="1" x14ac:dyDescent="0.3">
      <c r="A77" s="131"/>
      <c r="B77" s="131"/>
      <c r="C77" s="131"/>
      <c r="D77" s="131"/>
      <c r="E77" s="131"/>
      <c r="F77" s="131"/>
      <c r="G77" s="131"/>
      <c r="H77" s="131"/>
    </row>
    <row r="78" spans="1:8" s="129" customFormat="1" x14ac:dyDescent="0.3">
      <c r="A78" s="131"/>
      <c r="B78" s="131"/>
      <c r="C78" s="131"/>
      <c r="D78" s="131"/>
      <c r="E78" s="131"/>
      <c r="F78" s="131"/>
      <c r="G78" s="131"/>
      <c r="H78" s="131"/>
    </row>
    <row r="79" spans="1:8" s="129" customFormat="1" x14ac:dyDescent="0.3">
      <c r="A79" s="131"/>
      <c r="B79" s="131"/>
      <c r="C79" s="131"/>
      <c r="D79" s="131"/>
      <c r="E79" s="131"/>
      <c r="F79" s="131"/>
      <c r="G79" s="131"/>
      <c r="H79" s="131"/>
    </row>
    <row r="80" spans="1:8" s="129" customFormat="1" x14ac:dyDescent="0.3">
      <c r="A80" s="131"/>
      <c r="B80" s="131"/>
      <c r="C80" s="131"/>
      <c r="D80" s="131"/>
      <c r="E80" s="131"/>
      <c r="F80" s="131"/>
      <c r="G80" s="131"/>
      <c r="H80" s="131"/>
    </row>
    <row r="81" spans="1:8" s="129" customFormat="1" x14ac:dyDescent="0.3">
      <c r="A81" s="131"/>
      <c r="B81" s="131"/>
      <c r="C81" s="131"/>
      <c r="D81" s="131"/>
      <c r="E81" s="131"/>
      <c r="F81" s="131"/>
      <c r="G81" s="131"/>
      <c r="H81" s="131"/>
    </row>
    <row r="82" spans="1:8" s="129" customFormat="1" x14ac:dyDescent="0.3">
      <c r="A82" s="131"/>
      <c r="B82" s="131"/>
      <c r="C82" s="131"/>
      <c r="D82" s="131"/>
      <c r="E82" s="131"/>
      <c r="F82" s="131"/>
      <c r="G82" s="131"/>
      <c r="H82" s="131"/>
    </row>
    <row r="83" spans="1:8" s="129" customFormat="1" x14ac:dyDescent="0.3">
      <c r="A83" s="131"/>
      <c r="B83" s="131"/>
      <c r="C83" s="131"/>
      <c r="D83" s="131"/>
      <c r="E83" s="131"/>
      <c r="F83" s="131"/>
      <c r="G83" s="131"/>
      <c r="H83" s="131"/>
    </row>
    <row r="84" spans="1:8" s="129" customFormat="1" x14ac:dyDescent="0.3">
      <c r="A84" s="131"/>
      <c r="B84" s="131"/>
      <c r="C84" s="131"/>
      <c r="D84" s="131"/>
      <c r="E84" s="131"/>
      <c r="F84" s="131"/>
      <c r="G84" s="131"/>
      <c r="H84" s="131"/>
    </row>
    <row r="85" spans="1:8" s="129" customFormat="1" x14ac:dyDescent="0.3">
      <c r="A85" s="131"/>
      <c r="B85" s="131"/>
      <c r="C85" s="131"/>
      <c r="D85" s="131"/>
      <c r="E85" s="131"/>
      <c r="F85" s="131"/>
      <c r="G85" s="131"/>
      <c r="H85" s="131"/>
    </row>
    <row r="86" spans="1:8" s="129" customFormat="1" x14ac:dyDescent="0.3">
      <c r="A86" s="131"/>
      <c r="B86" s="131"/>
      <c r="C86" s="131"/>
      <c r="D86" s="131"/>
      <c r="E86" s="131"/>
      <c r="F86" s="131"/>
      <c r="G86" s="131"/>
      <c r="H86" s="131"/>
    </row>
    <row r="87" spans="1:8" s="129" customFormat="1" x14ac:dyDescent="0.3">
      <c r="A87" s="131"/>
      <c r="B87" s="131"/>
      <c r="C87" s="131"/>
      <c r="D87" s="131"/>
      <c r="E87" s="131"/>
      <c r="F87" s="131"/>
      <c r="G87" s="131"/>
      <c r="H87" s="131"/>
    </row>
    <row r="88" spans="1:8" s="129" customFormat="1" x14ac:dyDescent="0.3">
      <c r="A88" s="131"/>
      <c r="B88" s="131"/>
      <c r="C88" s="131"/>
      <c r="D88" s="131"/>
      <c r="E88" s="131"/>
      <c r="F88" s="131"/>
      <c r="G88" s="131"/>
      <c r="H88" s="131"/>
    </row>
    <row r="89" spans="1:8" s="129" customFormat="1" x14ac:dyDescent="0.3">
      <c r="A89" s="131"/>
      <c r="B89" s="131"/>
      <c r="C89" s="131"/>
      <c r="D89" s="131"/>
      <c r="E89" s="131"/>
      <c r="F89" s="131"/>
      <c r="G89" s="131"/>
      <c r="H89" s="131"/>
    </row>
    <row r="90" spans="1:8" s="129" customFormat="1" x14ac:dyDescent="0.3">
      <c r="A90" s="131"/>
      <c r="B90" s="131"/>
      <c r="C90" s="131"/>
      <c r="D90" s="131"/>
      <c r="E90" s="131"/>
      <c r="F90" s="131"/>
      <c r="G90" s="131"/>
      <c r="H90" s="131"/>
    </row>
    <row r="91" spans="1:8" s="129" customFormat="1" x14ac:dyDescent="0.3">
      <c r="A91" s="131"/>
      <c r="B91" s="131"/>
      <c r="C91" s="131"/>
      <c r="D91" s="131"/>
      <c r="E91" s="131"/>
      <c r="F91" s="131"/>
      <c r="G91" s="131"/>
      <c r="H91" s="131"/>
    </row>
    <row r="92" spans="1:8" s="129" customFormat="1" x14ac:dyDescent="0.3">
      <c r="A92" s="131"/>
      <c r="B92" s="131"/>
      <c r="C92" s="131"/>
      <c r="D92" s="131"/>
      <c r="E92" s="131"/>
      <c r="F92" s="131"/>
      <c r="G92" s="131"/>
      <c r="H92" s="131"/>
    </row>
    <row r="93" spans="1:8" s="129" customFormat="1" x14ac:dyDescent="0.3">
      <c r="A93" s="131"/>
      <c r="B93" s="131"/>
      <c r="C93" s="131"/>
      <c r="D93" s="131"/>
      <c r="E93" s="131"/>
      <c r="F93" s="131"/>
      <c r="G93" s="131"/>
      <c r="H93" s="131"/>
    </row>
    <row r="94" spans="1:8" s="129" customFormat="1" x14ac:dyDescent="0.3">
      <c r="A94" s="131"/>
      <c r="B94" s="131"/>
      <c r="C94" s="131"/>
      <c r="D94" s="131"/>
      <c r="E94" s="131"/>
      <c r="F94" s="131"/>
      <c r="G94" s="131"/>
      <c r="H94" s="131"/>
    </row>
    <row r="95" spans="1:8" s="129" customFormat="1" x14ac:dyDescent="0.3">
      <c r="A95" s="131"/>
      <c r="B95" s="131"/>
      <c r="C95" s="131"/>
      <c r="D95" s="131"/>
      <c r="E95" s="131"/>
      <c r="F95" s="131"/>
      <c r="G95" s="131"/>
      <c r="H95" s="131"/>
    </row>
  </sheetData>
  <sheetProtection algorithmName="SHA-512" hashValue="JRNAlkpFwmKx1ehOSodexGCIm7T9Y5KJtvo0in0krEhWwl5h4arHSdIDlJJEBZdbMvP7fstSnKiAw+xGnVEBrQ==" saltValue="IE9PmjfZv1CUfAMQ6scuaw==" spinCount="100000" sheet="1" objects="1" scenarios="1"/>
  <protectedRanges>
    <protectedRange sqref="E10:I34" name="Range1"/>
  </protectedRanges>
  <mergeCells count="19">
    <mergeCell ref="A35:J35"/>
    <mergeCell ref="E37:J37"/>
    <mergeCell ref="E38:J38"/>
    <mergeCell ref="E39:J39"/>
    <mergeCell ref="A5:B5"/>
    <mergeCell ref="D5:E5"/>
    <mergeCell ref="F5:G5"/>
    <mergeCell ref="H5:J5"/>
    <mergeCell ref="A6:J6"/>
    <mergeCell ref="A7:A8"/>
    <mergeCell ref="B7:B8"/>
    <mergeCell ref="C7:C8"/>
    <mergeCell ref="A1:J1"/>
    <mergeCell ref="A2:J2"/>
    <mergeCell ref="A3:J3"/>
    <mergeCell ref="A4:B4"/>
    <mergeCell ref="C4:E4"/>
    <mergeCell ref="F4:G4"/>
    <mergeCell ref="H4:J4"/>
  </mergeCells>
  <conditionalFormatting sqref="A10:J34">
    <cfRule type="expression" dxfId="3" priority="1">
      <formula>$A10&lt;&gt;""</formula>
    </cfRule>
  </conditionalFormatting>
  <pageMargins left="0.7" right="0.7" top="0.75" bottom="0.75" header="0.3" footer="0.3"/>
  <pageSetup scale="85" orientation="portrait" blackAndWhite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-0.249977111117893"/>
  </sheetPr>
  <dimension ref="A1:J39"/>
  <sheetViews>
    <sheetView view="pageBreakPreview" topLeftCell="A4" zoomScale="115" zoomScaleNormal="100" zoomScaleSheetLayoutView="115" workbookViewId="0">
      <selection sqref="A1:J1"/>
    </sheetView>
  </sheetViews>
  <sheetFormatPr defaultColWidth="9.1796875" defaultRowHeight="20.149999999999999" customHeight="1" x14ac:dyDescent="0.3"/>
  <cols>
    <col min="1" max="1" width="5.6328125" style="12" customWidth="1"/>
    <col min="2" max="2" width="12.36328125" style="12" customWidth="1"/>
    <col min="3" max="3" width="29.7265625" style="12" customWidth="1"/>
    <col min="4" max="4" width="27.453125" style="12" customWidth="1"/>
    <col min="5" max="8" width="5.6328125" style="12" customWidth="1"/>
    <col min="9" max="9" width="5.6328125" style="5" customWidth="1"/>
    <col min="10" max="10" width="6.7265625" style="5" customWidth="1"/>
    <col min="11" max="16384" width="9.1796875" style="5"/>
  </cols>
  <sheetData>
    <row r="1" spans="1:10" ht="26.25" customHeight="1" x14ac:dyDescent="0.3">
      <c r="A1" s="319" t="s">
        <v>69</v>
      </c>
      <c r="B1" s="319"/>
      <c r="C1" s="319"/>
      <c r="D1" s="319"/>
      <c r="E1" s="319"/>
      <c r="F1" s="319"/>
      <c r="G1" s="319"/>
      <c r="H1" s="319"/>
      <c r="I1" s="319"/>
      <c r="J1" s="319"/>
    </row>
    <row r="2" spans="1:10" ht="24" customHeight="1" x14ac:dyDescent="0.3">
      <c r="A2" s="346" t="str">
        <f>MASTER!A13</f>
        <v>SENIOR SECONDARY PRACTICAL EXAMINATION - 2026</v>
      </c>
      <c r="B2" s="346"/>
      <c r="C2" s="346"/>
      <c r="D2" s="346"/>
      <c r="E2" s="346"/>
      <c r="F2" s="346"/>
      <c r="G2" s="346"/>
      <c r="H2" s="346"/>
      <c r="I2" s="346"/>
      <c r="J2" s="346"/>
    </row>
    <row r="3" spans="1:10" ht="24" customHeight="1" x14ac:dyDescent="0.3">
      <c r="A3" s="322" t="s">
        <v>93</v>
      </c>
      <c r="B3" s="322"/>
      <c r="C3" s="322"/>
      <c r="D3" s="322"/>
      <c r="E3" s="322"/>
      <c r="F3" s="322"/>
      <c r="G3" s="322"/>
      <c r="H3" s="322"/>
      <c r="I3" s="322"/>
      <c r="J3" s="322"/>
    </row>
    <row r="4" spans="1:10" ht="25" customHeight="1" x14ac:dyDescent="0.3">
      <c r="A4" s="347" t="s">
        <v>70</v>
      </c>
      <c r="B4" s="347"/>
      <c r="C4" s="348" t="str">
        <f>MASTER!A4</f>
        <v xml:space="preserve">GOVT.SR.SEC.SCH., BUGIA SRI VIJAYNAGAR , GANGANAGAR   </v>
      </c>
      <c r="D4" s="348"/>
      <c r="E4" s="332" t="s">
        <v>71</v>
      </c>
      <c r="F4" s="332"/>
      <c r="G4" s="332"/>
      <c r="H4" s="326">
        <f>MASTER!A6</f>
        <v>1240901</v>
      </c>
      <c r="I4" s="326"/>
      <c r="J4" s="326"/>
    </row>
    <row r="5" spans="1:10" ht="25" customHeight="1" x14ac:dyDescent="0.3">
      <c r="A5" s="336" t="s">
        <v>94</v>
      </c>
      <c r="B5" s="336"/>
      <c r="C5" s="142" t="str">
        <f>" "&amp;MASTER!B12&amp;" "</f>
        <v xml:space="preserve"> 1 </v>
      </c>
      <c r="D5" s="47" t="s">
        <v>146</v>
      </c>
      <c r="E5" s="275" t="str">
        <f>TEXT(" "&amp;MASTER!B10&amp;" ","DD-MM-YY")</f>
        <v xml:space="preserve"> 01.01.2026 </v>
      </c>
      <c r="F5" s="275"/>
      <c r="G5" s="275" t="str">
        <f>" "&amp;MASTER!B11&amp;" "</f>
        <v xml:space="preserve"> 10.00AM TO 1.00PM </v>
      </c>
      <c r="H5" s="275"/>
      <c r="I5" s="275"/>
      <c r="J5" s="275"/>
    </row>
    <row r="6" spans="1:10" ht="25" customHeight="1" x14ac:dyDescent="0.3">
      <c r="A6" s="272" t="s">
        <v>99</v>
      </c>
      <c r="B6" s="272"/>
      <c r="C6" s="272"/>
      <c r="D6" s="272"/>
      <c r="E6" s="272"/>
      <c r="F6" s="272"/>
      <c r="G6" s="272"/>
      <c r="H6" s="272"/>
      <c r="I6" s="272"/>
      <c r="J6" s="272"/>
    </row>
    <row r="7" spans="1:10" s="15" customFormat="1" ht="29.25" customHeight="1" x14ac:dyDescent="0.35">
      <c r="A7" s="265" t="s">
        <v>3</v>
      </c>
      <c r="B7" s="265" t="s">
        <v>4</v>
      </c>
      <c r="C7" s="338" t="s">
        <v>88</v>
      </c>
      <c r="D7" s="339" t="s">
        <v>89</v>
      </c>
      <c r="E7" s="334" t="s">
        <v>95</v>
      </c>
      <c r="F7" s="343" t="s">
        <v>220</v>
      </c>
      <c r="G7" s="344"/>
      <c r="H7" s="344"/>
      <c r="I7" s="345"/>
      <c r="J7" s="339" t="s">
        <v>98</v>
      </c>
    </row>
    <row r="8" spans="1:10" s="15" customFormat="1" ht="27.75" customHeight="1" x14ac:dyDescent="0.35">
      <c r="A8" s="265"/>
      <c r="B8" s="265"/>
      <c r="C8" s="338"/>
      <c r="D8" s="342"/>
      <c r="E8" s="340"/>
      <c r="F8" s="331" t="s">
        <v>96</v>
      </c>
      <c r="G8" s="331"/>
      <c r="H8" s="331" t="s">
        <v>97</v>
      </c>
      <c r="I8" s="331"/>
      <c r="J8" s="341"/>
    </row>
    <row r="9" spans="1:10" s="15" customFormat="1" ht="16.5" customHeight="1" x14ac:dyDescent="0.35">
      <c r="A9" s="337"/>
      <c r="B9" s="337"/>
      <c r="C9" s="339"/>
      <c r="D9" s="342"/>
      <c r="E9" s="210">
        <v>16</v>
      </c>
      <c r="F9" s="334">
        <v>10</v>
      </c>
      <c r="G9" s="334"/>
      <c r="H9" s="334">
        <v>4</v>
      </c>
      <c r="I9" s="334"/>
      <c r="J9" s="211">
        <f>SUM(E9:I9)</f>
        <v>30</v>
      </c>
    </row>
    <row r="10" spans="1:10" ht="18" customHeight="1" x14ac:dyDescent="0.3">
      <c r="A10" s="86">
        <f>IF(MASTER!E2="","",ROWS(MASTER!$E$2:E2))</f>
        <v>1</v>
      </c>
      <c r="B10" s="100" t="str">
        <f>" "&amp;'Attendance Sheet'!B8&amp;" "</f>
        <v xml:space="preserve">  1032419  </v>
      </c>
      <c r="C10" s="146" t="str">
        <f>" "&amp;'Attendance Sheet'!D8&amp;" "</f>
        <v xml:space="preserve">  MANNAT  </v>
      </c>
      <c r="D10" s="146" t="str">
        <f>" "&amp;'Attendance Sheet'!E8&amp;" "</f>
        <v xml:space="preserve">  RAMESH KUMAR  </v>
      </c>
      <c r="E10" s="86"/>
      <c r="F10" s="335"/>
      <c r="G10" s="335"/>
      <c r="H10" s="335"/>
      <c r="I10" s="335"/>
      <c r="J10" s="86" t="str">
        <f t="shared" ref="J10:J34" si="0">IF(E10="","",SUM(E10:I10))</f>
        <v/>
      </c>
    </row>
    <row r="11" spans="1:10" ht="18" customHeight="1" x14ac:dyDescent="0.3">
      <c r="A11" s="86">
        <f>IF(MASTER!E3="","",ROWS(MASTER!$E$2:E3))</f>
        <v>2</v>
      </c>
      <c r="B11" s="100" t="str">
        <f>" "&amp;'Attendance Sheet'!B9&amp;" "</f>
        <v xml:space="preserve">  1032420  </v>
      </c>
      <c r="C11" s="146" t="str">
        <f>" "&amp;'Attendance Sheet'!D9&amp;" "</f>
        <v xml:space="preserve">  MANPREET KAUR  </v>
      </c>
      <c r="D11" s="146" t="str">
        <f>" "&amp;'Attendance Sheet'!E9&amp;" "</f>
        <v xml:space="preserve">  SUKHDEV  </v>
      </c>
      <c r="E11" s="86"/>
      <c r="F11" s="324"/>
      <c r="G11" s="324"/>
      <c r="H11" s="324"/>
      <c r="I11" s="324"/>
      <c r="J11" s="86" t="str">
        <f t="shared" si="0"/>
        <v/>
      </c>
    </row>
    <row r="12" spans="1:10" ht="18" customHeight="1" x14ac:dyDescent="0.3">
      <c r="A12" s="86">
        <f>IF(MASTER!E4="","",ROWS(MASTER!$E$2:E4))</f>
        <v>3</v>
      </c>
      <c r="B12" s="100" t="str">
        <f>" "&amp;'Attendance Sheet'!B10&amp;" "</f>
        <v xml:space="preserve">  1032421  </v>
      </c>
      <c r="C12" s="146" t="str">
        <f>" "&amp;'Attendance Sheet'!D10&amp;" "</f>
        <v xml:space="preserve">  MANVEER  SINGH  </v>
      </c>
      <c r="D12" s="146" t="str">
        <f>" "&amp;'Attendance Sheet'!E10&amp;" "</f>
        <v xml:space="preserve">  SUKHAVANT SINGH  </v>
      </c>
      <c r="E12" s="86"/>
      <c r="F12" s="324"/>
      <c r="G12" s="324"/>
      <c r="H12" s="324"/>
      <c r="I12" s="324"/>
      <c r="J12" s="86" t="str">
        <f t="shared" si="0"/>
        <v/>
      </c>
    </row>
    <row r="13" spans="1:10" ht="18" customHeight="1" x14ac:dyDescent="0.3">
      <c r="A13" s="86">
        <f>IF(MASTER!E5="","",ROWS(MASTER!$E$2:E5))</f>
        <v>4</v>
      </c>
      <c r="B13" s="100" t="str">
        <f>" "&amp;'Attendance Sheet'!B11&amp;" "</f>
        <v xml:space="preserve">  1032422  </v>
      </c>
      <c r="C13" s="146" t="str">
        <f>" "&amp;'Attendance Sheet'!D11&amp;" "</f>
        <v xml:space="preserve">  MOHIT  </v>
      </c>
      <c r="D13" s="146" t="str">
        <f>" "&amp;'Attendance Sheet'!E11&amp;" "</f>
        <v xml:space="preserve">  RAMKUMAR  </v>
      </c>
      <c r="E13" s="86"/>
      <c r="F13" s="324"/>
      <c r="G13" s="324"/>
      <c r="H13" s="324"/>
      <c r="I13" s="324"/>
      <c r="J13" s="86" t="str">
        <f t="shared" si="0"/>
        <v/>
      </c>
    </row>
    <row r="14" spans="1:10" ht="18" customHeight="1" x14ac:dyDescent="0.3">
      <c r="A14" s="86">
        <f>IF(MASTER!E6="","",ROWS(MASTER!$E$2:E6))</f>
        <v>5</v>
      </c>
      <c r="B14" s="100" t="str">
        <f>" "&amp;'Attendance Sheet'!B12&amp;" "</f>
        <v xml:space="preserve">  1032423  </v>
      </c>
      <c r="C14" s="146" t="str">
        <f>" "&amp;'Attendance Sheet'!D12&amp;" "</f>
        <v xml:space="preserve">  PRACHI  </v>
      </c>
      <c r="D14" s="146" t="str">
        <f>" "&amp;'Attendance Sheet'!E12&amp;" "</f>
        <v xml:space="preserve">  MAHENDER KUMAR  </v>
      </c>
      <c r="E14" s="86"/>
      <c r="F14" s="324"/>
      <c r="G14" s="324"/>
      <c r="H14" s="324"/>
      <c r="I14" s="324"/>
      <c r="J14" s="86" t="str">
        <f t="shared" si="0"/>
        <v/>
      </c>
    </row>
    <row r="15" spans="1:10" ht="18" customHeight="1" x14ac:dyDescent="0.3">
      <c r="A15" s="86">
        <f>IF(MASTER!E7="","",ROWS(MASTER!$E$2:E7))</f>
        <v>6</v>
      </c>
      <c r="B15" s="100" t="str">
        <f>" "&amp;'Attendance Sheet'!B13&amp;" "</f>
        <v xml:space="preserve">  1032424  </v>
      </c>
      <c r="C15" s="146" t="str">
        <f>" "&amp;'Attendance Sheet'!D13&amp;" "</f>
        <v xml:space="preserve">  SACHIN  </v>
      </c>
      <c r="D15" s="146" t="str">
        <f>" "&amp;'Attendance Sheet'!E13&amp;" "</f>
        <v xml:space="preserve">  RAJENDER SINGH  </v>
      </c>
      <c r="E15" s="86"/>
      <c r="F15" s="324"/>
      <c r="G15" s="324"/>
      <c r="H15" s="324"/>
      <c r="I15" s="324"/>
      <c r="J15" s="86" t="str">
        <f t="shared" si="0"/>
        <v/>
      </c>
    </row>
    <row r="16" spans="1:10" ht="18" customHeight="1" x14ac:dyDescent="0.3">
      <c r="A16" s="86">
        <f>IF(MASTER!E8="","",ROWS(MASTER!$E$2:E8))</f>
        <v>7</v>
      </c>
      <c r="B16" s="100" t="str">
        <f>" "&amp;'Attendance Sheet'!B14&amp;" "</f>
        <v xml:space="preserve">  1032425  </v>
      </c>
      <c r="C16" s="146" t="str">
        <f>" "&amp;'Attendance Sheet'!D14&amp;" "</f>
        <v xml:space="preserve">    </v>
      </c>
      <c r="D16" s="146" t="str">
        <f>" "&amp;'Attendance Sheet'!E14&amp;" "</f>
        <v xml:space="preserve">    </v>
      </c>
      <c r="E16" s="86"/>
      <c r="F16" s="324"/>
      <c r="G16" s="324"/>
      <c r="H16" s="324"/>
      <c r="I16" s="324"/>
      <c r="J16" s="86" t="str">
        <f t="shared" si="0"/>
        <v/>
      </c>
    </row>
    <row r="17" spans="1:10" ht="18" customHeight="1" x14ac:dyDescent="0.3">
      <c r="A17" s="86">
        <f>IF(MASTER!E9="","",ROWS(MASTER!$E$2:E9))</f>
        <v>8</v>
      </c>
      <c r="B17" s="100" t="str">
        <f>" "&amp;'Attendance Sheet'!B15&amp;" "</f>
        <v xml:space="preserve">  1032426  </v>
      </c>
      <c r="C17" s="146" t="str">
        <f>" "&amp;'Attendance Sheet'!D15&amp;" "</f>
        <v xml:space="preserve">    </v>
      </c>
      <c r="D17" s="146" t="str">
        <f>" "&amp;'Attendance Sheet'!E15&amp;" "</f>
        <v xml:space="preserve">    </v>
      </c>
      <c r="E17" s="86"/>
      <c r="F17" s="324"/>
      <c r="G17" s="324"/>
      <c r="H17" s="324"/>
      <c r="I17" s="324"/>
      <c r="J17" s="86" t="str">
        <f t="shared" si="0"/>
        <v/>
      </c>
    </row>
    <row r="18" spans="1:10" ht="18" customHeight="1" x14ac:dyDescent="0.3">
      <c r="A18" s="86">
        <f>IF(MASTER!E10="","",ROWS(MASTER!$E$2:E10))</f>
        <v>9</v>
      </c>
      <c r="B18" s="100" t="str">
        <f>" "&amp;'Attendance Sheet'!B16&amp;" "</f>
        <v xml:space="preserve">  1032427  </v>
      </c>
      <c r="C18" s="146" t="str">
        <f>" "&amp;'Attendance Sheet'!D16&amp;" "</f>
        <v xml:space="preserve">    </v>
      </c>
      <c r="D18" s="146" t="str">
        <f>" "&amp;'Attendance Sheet'!E16&amp;" "</f>
        <v xml:space="preserve">    </v>
      </c>
      <c r="E18" s="86"/>
      <c r="F18" s="324"/>
      <c r="G18" s="324"/>
      <c r="H18" s="324"/>
      <c r="I18" s="324"/>
      <c r="J18" s="86" t="str">
        <f t="shared" si="0"/>
        <v/>
      </c>
    </row>
    <row r="19" spans="1:10" ht="18" customHeight="1" x14ac:dyDescent="0.3">
      <c r="A19" s="86">
        <f>IF(MASTER!E11="","",ROWS(MASTER!$E$2:E11))</f>
        <v>10</v>
      </c>
      <c r="B19" s="100" t="str">
        <f>" "&amp;'Attendance Sheet'!B17&amp;" "</f>
        <v xml:space="preserve">  1032428  </v>
      </c>
      <c r="C19" s="146" t="str">
        <f>" "&amp;'Attendance Sheet'!D17&amp;" "</f>
        <v xml:space="preserve">    </v>
      </c>
      <c r="D19" s="146" t="str">
        <f>" "&amp;'Attendance Sheet'!E17&amp;" "</f>
        <v xml:space="preserve">    </v>
      </c>
      <c r="E19" s="86"/>
      <c r="F19" s="324"/>
      <c r="G19" s="324"/>
      <c r="H19" s="324"/>
      <c r="I19" s="324"/>
      <c r="J19" s="86" t="str">
        <f t="shared" si="0"/>
        <v/>
      </c>
    </row>
    <row r="20" spans="1:10" ht="18" customHeight="1" x14ac:dyDescent="0.3">
      <c r="A20" s="86">
        <f>IF(MASTER!E12="","",ROWS(MASTER!$E$2:E12))</f>
        <v>11</v>
      </c>
      <c r="B20" s="100" t="str">
        <f>" "&amp;'Attendance Sheet'!B18&amp;" "</f>
        <v xml:space="preserve">  1032429  </v>
      </c>
      <c r="C20" s="146" t="str">
        <f>" "&amp;'Attendance Sheet'!D18&amp;" "</f>
        <v xml:space="preserve">    </v>
      </c>
      <c r="D20" s="146" t="str">
        <f>" "&amp;'Attendance Sheet'!E18&amp;" "</f>
        <v xml:space="preserve">    </v>
      </c>
      <c r="E20" s="86"/>
      <c r="F20" s="324"/>
      <c r="G20" s="324"/>
      <c r="H20" s="324"/>
      <c r="I20" s="324"/>
      <c r="J20" s="86" t="str">
        <f t="shared" si="0"/>
        <v/>
      </c>
    </row>
    <row r="21" spans="1:10" ht="18" customHeight="1" x14ac:dyDescent="0.3">
      <c r="A21" s="86">
        <f>IF(MASTER!E13="","",ROWS(MASTER!$E$2:E13))</f>
        <v>12</v>
      </c>
      <c r="B21" s="100" t="str">
        <f>" "&amp;'Attendance Sheet'!B19&amp;" "</f>
        <v xml:space="preserve">  1032430  </v>
      </c>
      <c r="C21" s="146" t="str">
        <f>" "&amp;'Attendance Sheet'!D19&amp;" "</f>
        <v xml:space="preserve">    </v>
      </c>
      <c r="D21" s="146" t="str">
        <f>" "&amp;'Attendance Sheet'!E19&amp;" "</f>
        <v xml:space="preserve">    </v>
      </c>
      <c r="E21" s="86"/>
      <c r="F21" s="324"/>
      <c r="G21" s="324"/>
      <c r="H21" s="324"/>
      <c r="I21" s="324"/>
      <c r="J21" s="86" t="str">
        <f t="shared" si="0"/>
        <v/>
      </c>
    </row>
    <row r="22" spans="1:10" ht="18" customHeight="1" x14ac:dyDescent="0.3">
      <c r="A22" s="86">
        <f>IF(MASTER!E14="","",ROWS(MASTER!$E$2:E14))</f>
        <v>13</v>
      </c>
      <c r="B22" s="100" t="str">
        <f>" "&amp;'Attendance Sheet'!B20&amp;" "</f>
        <v xml:space="preserve">  1032431  </v>
      </c>
      <c r="C22" s="146" t="str">
        <f>" "&amp;'Attendance Sheet'!D20&amp;" "</f>
        <v xml:space="preserve">    </v>
      </c>
      <c r="D22" s="146" t="str">
        <f>" "&amp;'Attendance Sheet'!E20&amp;" "</f>
        <v xml:space="preserve">    </v>
      </c>
      <c r="E22" s="86"/>
      <c r="F22" s="324"/>
      <c r="G22" s="324"/>
      <c r="H22" s="324"/>
      <c r="I22" s="324"/>
      <c r="J22" s="86" t="str">
        <f t="shared" si="0"/>
        <v/>
      </c>
    </row>
    <row r="23" spans="1:10" ht="18" customHeight="1" x14ac:dyDescent="0.3">
      <c r="A23" s="86">
        <f>IF(MASTER!E15="","",ROWS(MASTER!$E$2:E15))</f>
        <v>14</v>
      </c>
      <c r="B23" s="100" t="str">
        <f>" "&amp;'Attendance Sheet'!B21&amp;" "</f>
        <v xml:space="preserve">  1032432  </v>
      </c>
      <c r="C23" s="146" t="str">
        <f>" "&amp;'Attendance Sheet'!D21&amp;" "</f>
        <v xml:space="preserve">    </v>
      </c>
      <c r="D23" s="146" t="str">
        <f>" "&amp;'Attendance Sheet'!E21&amp;" "</f>
        <v xml:space="preserve">    </v>
      </c>
      <c r="E23" s="86"/>
      <c r="F23" s="324"/>
      <c r="G23" s="324"/>
      <c r="H23" s="324"/>
      <c r="I23" s="324"/>
      <c r="J23" s="86" t="str">
        <f t="shared" si="0"/>
        <v/>
      </c>
    </row>
    <row r="24" spans="1:10" ht="18" customHeight="1" x14ac:dyDescent="0.3">
      <c r="A24" s="86">
        <f>IF(MASTER!E16="","",ROWS(MASTER!$E$2:E16))</f>
        <v>15</v>
      </c>
      <c r="B24" s="100" t="str">
        <f>" "&amp;'Attendance Sheet'!B22&amp;" "</f>
        <v xml:space="preserve">  1032433  </v>
      </c>
      <c r="C24" s="146" t="str">
        <f>" "&amp;'Attendance Sheet'!D22&amp;" "</f>
        <v xml:space="preserve">    </v>
      </c>
      <c r="D24" s="146" t="str">
        <f>" "&amp;'Attendance Sheet'!E22&amp;" "</f>
        <v xml:space="preserve">    </v>
      </c>
      <c r="E24" s="86"/>
      <c r="F24" s="324"/>
      <c r="G24" s="324"/>
      <c r="H24" s="324"/>
      <c r="I24" s="324"/>
      <c r="J24" s="86" t="str">
        <f t="shared" si="0"/>
        <v/>
      </c>
    </row>
    <row r="25" spans="1:10" ht="18" customHeight="1" x14ac:dyDescent="0.3">
      <c r="A25" s="86">
        <f>IF(MASTER!E17="","",ROWS(MASTER!$E$2:E17))</f>
        <v>16</v>
      </c>
      <c r="B25" s="100" t="str">
        <f>" "&amp;'Attendance Sheet'!B23&amp;" "</f>
        <v xml:space="preserve">  1032434  </v>
      </c>
      <c r="C25" s="146" t="str">
        <f>" "&amp;'Attendance Sheet'!D23&amp;" "</f>
        <v xml:space="preserve">    </v>
      </c>
      <c r="D25" s="146" t="str">
        <f>" "&amp;'Attendance Sheet'!E23&amp;" "</f>
        <v xml:space="preserve">    </v>
      </c>
      <c r="E25" s="86"/>
      <c r="F25" s="324"/>
      <c r="G25" s="324"/>
      <c r="H25" s="324"/>
      <c r="I25" s="324"/>
      <c r="J25" s="86" t="str">
        <f t="shared" si="0"/>
        <v/>
      </c>
    </row>
    <row r="26" spans="1:10" ht="18" customHeight="1" x14ac:dyDescent="0.3">
      <c r="A26" s="86">
        <f>IF(MASTER!E18="","",ROWS(MASTER!$E$2:E18))</f>
        <v>17</v>
      </c>
      <c r="B26" s="100" t="str">
        <f>" "&amp;'Attendance Sheet'!B24&amp;" "</f>
        <v xml:space="preserve">  1032435  </v>
      </c>
      <c r="C26" s="146" t="str">
        <f>" "&amp;'Attendance Sheet'!D24&amp;" "</f>
        <v xml:space="preserve">    </v>
      </c>
      <c r="D26" s="146" t="str">
        <f>" "&amp;'Attendance Sheet'!E24&amp;" "</f>
        <v xml:space="preserve">    </v>
      </c>
      <c r="E26" s="86"/>
      <c r="F26" s="324"/>
      <c r="G26" s="324"/>
      <c r="H26" s="324"/>
      <c r="I26" s="324"/>
      <c r="J26" s="86" t="str">
        <f t="shared" si="0"/>
        <v/>
      </c>
    </row>
    <row r="27" spans="1:10" ht="18" customHeight="1" x14ac:dyDescent="0.3">
      <c r="A27" s="86">
        <f>IF(MASTER!E19="","",ROWS(MASTER!$E$2:E19))</f>
        <v>18</v>
      </c>
      <c r="B27" s="100" t="str">
        <f>" "&amp;'Attendance Sheet'!B25&amp;" "</f>
        <v xml:space="preserve">  1032436  </v>
      </c>
      <c r="C27" s="146" t="str">
        <f>" "&amp;'Attendance Sheet'!D25&amp;" "</f>
        <v xml:space="preserve">    </v>
      </c>
      <c r="D27" s="146" t="str">
        <f>" "&amp;'Attendance Sheet'!E25&amp;" "</f>
        <v xml:space="preserve">    </v>
      </c>
      <c r="E27" s="86"/>
      <c r="F27" s="324"/>
      <c r="G27" s="324"/>
      <c r="H27" s="324"/>
      <c r="I27" s="324"/>
      <c r="J27" s="86" t="str">
        <f t="shared" si="0"/>
        <v/>
      </c>
    </row>
    <row r="28" spans="1:10" ht="18" customHeight="1" x14ac:dyDescent="0.3">
      <c r="A28" s="86">
        <f>IF(MASTER!E20="","",ROWS(MASTER!$E$2:E20))</f>
        <v>19</v>
      </c>
      <c r="B28" s="100" t="str">
        <f>" "&amp;'Attendance Sheet'!B26&amp;" "</f>
        <v xml:space="preserve">  1032437  </v>
      </c>
      <c r="C28" s="146" t="str">
        <f>" "&amp;'Attendance Sheet'!D26&amp;" "</f>
        <v xml:space="preserve">    </v>
      </c>
      <c r="D28" s="146" t="str">
        <f>" "&amp;'Attendance Sheet'!E26&amp;" "</f>
        <v xml:space="preserve">    </v>
      </c>
      <c r="E28" s="86"/>
      <c r="F28" s="324"/>
      <c r="G28" s="324"/>
      <c r="H28" s="324"/>
      <c r="I28" s="324"/>
      <c r="J28" s="86" t="str">
        <f t="shared" si="0"/>
        <v/>
      </c>
    </row>
    <row r="29" spans="1:10" ht="18" customHeight="1" x14ac:dyDescent="0.3">
      <c r="A29" s="86">
        <f>IF(MASTER!E21="","",ROWS(MASTER!$E$2:E21))</f>
        <v>20</v>
      </c>
      <c r="B29" s="100" t="str">
        <f>" "&amp;'Attendance Sheet'!B27&amp;" "</f>
        <v xml:space="preserve">  1032438  </v>
      </c>
      <c r="C29" s="146" t="str">
        <f>" "&amp;'Attendance Sheet'!D27&amp;" "</f>
        <v xml:space="preserve">    </v>
      </c>
      <c r="D29" s="146" t="str">
        <f>" "&amp;'Attendance Sheet'!E27&amp;" "</f>
        <v xml:space="preserve">    </v>
      </c>
      <c r="E29" s="86"/>
      <c r="F29" s="324"/>
      <c r="G29" s="324"/>
      <c r="H29" s="324"/>
      <c r="I29" s="324"/>
      <c r="J29" s="86" t="str">
        <f t="shared" si="0"/>
        <v/>
      </c>
    </row>
    <row r="30" spans="1:10" ht="18" customHeight="1" x14ac:dyDescent="0.3">
      <c r="A30" s="86">
        <f>IF(MASTER!E22="","",ROWS(MASTER!$E$2:E22))</f>
        <v>21</v>
      </c>
      <c r="B30" s="100" t="str">
        <f>" "&amp;'Attendance Sheet'!B28&amp;" "</f>
        <v xml:space="preserve">  1032439  </v>
      </c>
      <c r="C30" s="146" t="str">
        <f>" "&amp;'Attendance Sheet'!D28&amp;" "</f>
        <v xml:space="preserve">    </v>
      </c>
      <c r="D30" s="146" t="str">
        <f>" "&amp;'Attendance Sheet'!E28&amp;" "</f>
        <v xml:space="preserve">    </v>
      </c>
      <c r="E30" s="86"/>
      <c r="F30" s="324"/>
      <c r="G30" s="324"/>
      <c r="H30" s="324"/>
      <c r="I30" s="324"/>
      <c r="J30" s="86" t="str">
        <f t="shared" si="0"/>
        <v/>
      </c>
    </row>
    <row r="31" spans="1:10" ht="18" customHeight="1" x14ac:dyDescent="0.3">
      <c r="A31" s="86">
        <f>IF(MASTER!E23="","",ROWS(MASTER!$E$2:E23))</f>
        <v>22</v>
      </c>
      <c r="B31" s="100" t="str">
        <f>" "&amp;'Attendance Sheet'!B29&amp;" "</f>
        <v xml:space="preserve">  1032440  </v>
      </c>
      <c r="C31" s="146" t="str">
        <f>" "&amp;'Attendance Sheet'!D29&amp;" "</f>
        <v xml:space="preserve">    </v>
      </c>
      <c r="D31" s="146" t="str">
        <f>" "&amp;'Attendance Sheet'!E29&amp;" "</f>
        <v xml:space="preserve">    </v>
      </c>
      <c r="E31" s="86"/>
      <c r="F31" s="324"/>
      <c r="G31" s="324"/>
      <c r="H31" s="324"/>
      <c r="I31" s="324"/>
      <c r="J31" s="86" t="str">
        <f t="shared" si="0"/>
        <v/>
      </c>
    </row>
    <row r="32" spans="1:10" ht="18" customHeight="1" x14ac:dyDescent="0.3">
      <c r="A32" s="86">
        <f>IF(MASTER!E24="","",ROWS(MASTER!$E$2:E24))</f>
        <v>23</v>
      </c>
      <c r="B32" s="100" t="str">
        <f>" "&amp;'Attendance Sheet'!B30&amp;" "</f>
        <v xml:space="preserve">  1032441  </v>
      </c>
      <c r="C32" s="146" t="str">
        <f>" "&amp;'Attendance Sheet'!D30&amp;" "</f>
        <v xml:space="preserve">    </v>
      </c>
      <c r="D32" s="146" t="str">
        <f>" "&amp;'Attendance Sheet'!E30&amp;" "</f>
        <v xml:space="preserve">    </v>
      </c>
      <c r="E32" s="86"/>
      <c r="F32" s="324"/>
      <c r="G32" s="324"/>
      <c r="H32" s="324"/>
      <c r="I32" s="324"/>
      <c r="J32" s="86" t="str">
        <f t="shared" si="0"/>
        <v/>
      </c>
    </row>
    <row r="33" spans="1:10" ht="18" customHeight="1" x14ac:dyDescent="0.3">
      <c r="A33" s="86">
        <f>IF(MASTER!E25="","",ROWS(MASTER!$E$2:E25))</f>
        <v>24</v>
      </c>
      <c r="B33" s="100" t="str">
        <f>" "&amp;'Attendance Sheet'!B31&amp;" "</f>
        <v xml:space="preserve">  1032442  </v>
      </c>
      <c r="C33" s="146" t="str">
        <f>" "&amp;'Attendance Sheet'!D31&amp;" "</f>
        <v xml:space="preserve">    </v>
      </c>
      <c r="D33" s="146" t="str">
        <f>" "&amp;'Attendance Sheet'!E31&amp;" "</f>
        <v xml:space="preserve">    </v>
      </c>
      <c r="E33" s="86"/>
      <c r="F33" s="324"/>
      <c r="G33" s="324"/>
      <c r="H33" s="324"/>
      <c r="I33" s="324"/>
      <c r="J33" s="86" t="str">
        <f t="shared" si="0"/>
        <v/>
      </c>
    </row>
    <row r="34" spans="1:10" ht="18" customHeight="1" x14ac:dyDescent="0.3">
      <c r="A34" s="86">
        <f>IF(MASTER!E26="","",ROWS(MASTER!$E$2:E26))</f>
        <v>25</v>
      </c>
      <c r="B34" s="100" t="str">
        <f>" "&amp;'Attendance Sheet'!B32&amp;" "</f>
        <v xml:space="preserve">  1032443  </v>
      </c>
      <c r="C34" s="146" t="str">
        <f>" "&amp;'Attendance Sheet'!D32&amp;" "</f>
        <v xml:space="preserve">    </v>
      </c>
      <c r="D34" s="146" t="str">
        <f>" "&amp;'Attendance Sheet'!E32&amp;" "</f>
        <v xml:space="preserve">    </v>
      </c>
      <c r="E34" s="86"/>
      <c r="F34" s="324"/>
      <c r="G34" s="324"/>
      <c r="H34" s="324"/>
      <c r="I34" s="324"/>
      <c r="J34" s="86" t="str">
        <f t="shared" si="0"/>
        <v/>
      </c>
    </row>
    <row r="35" spans="1:10" ht="20.149999999999999" customHeight="1" x14ac:dyDescent="0.3">
      <c r="A35" s="304" t="s">
        <v>319</v>
      </c>
      <c r="B35" s="304"/>
      <c r="C35" s="304"/>
      <c r="D35" s="304"/>
      <c r="E35" s="304"/>
      <c r="F35" s="304"/>
      <c r="G35" s="304"/>
      <c r="H35" s="304"/>
      <c r="I35" s="304"/>
      <c r="J35" s="304"/>
    </row>
    <row r="36" spans="1:10" ht="20.149999999999999" customHeigh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ht="20.149999999999999" customHeight="1" x14ac:dyDescent="0.3">
      <c r="D37" s="6" t="s">
        <v>13</v>
      </c>
      <c r="E37" s="256" t="s">
        <v>16</v>
      </c>
      <c r="F37" s="256"/>
      <c r="G37" s="256"/>
      <c r="H37" s="256"/>
      <c r="I37" s="256"/>
      <c r="J37" s="256"/>
    </row>
    <row r="38" spans="1:10" ht="20.149999999999999" customHeight="1" x14ac:dyDescent="0.3">
      <c r="A38" s="12" t="s">
        <v>17</v>
      </c>
      <c r="B38" s="6" t="str">
        <f>E5</f>
        <v xml:space="preserve"> 01.01.2026 </v>
      </c>
      <c r="C38" s="18"/>
      <c r="D38" s="6" t="s">
        <v>14</v>
      </c>
      <c r="E38" s="256" t="s">
        <v>16</v>
      </c>
      <c r="F38" s="256"/>
      <c r="G38" s="256"/>
      <c r="H38" s="256"/>
      <c r="I38" s="256"/>
      <c r="J38" s="256"/>
    </row>
    <row r="39" spans="1:10" ht="20.149999999999999" customHeight="1" x14ac:dyDescent="0.3">
      <c r="D39" s="6" t="s">
        <v>15</v>
      </c>
      <c r="E39" s="256" t="s">
        <v>16</v>
      </c>
      <c r="F39" s="256"/>
      <c r="G39" s="256"/>
      <c r="H39" s="256"/>
      <c r="I39" s="256"/>
      <c r="J39" s="256"/>
    </row>
  </sheetData>
  <sheetProtection algorithmName="SHA-512" hashValue="1uQZ+xh4mLNSs0TLnPaP+xYiCV0nwEVzZvve7uEixQ9IaO/Zmsk9Cwi65O5z/7uVZxk9xJpShe6N7siR4H8a0w==" saltValue="vHdiRWLgjkIuvcNbsQQNyg==" spinCount="100000" sheet="1" objects="1" scenarios="1"/>
  <protectedRanges>
    <protectedRange sqref="E10:I34" name="Range1"/>
  </protectedRanges>
  <mergeCells count="76">
    <mergeCell ref="A1:J1"/>
    <mergeCell ref="A2:J2"/>
    <mergeCell ref="A3:J3"/>
    <mergeCell ref="A4:B4"/>
    <mergeCell ref="C4:D4"/>
    <mergeCell ref="E4:G4"/>
    <mergeCell ref="H4:J4"/>
    <mergeCell ref="A35:J35"/>
    <mergeCell ref="E37:J37"/>
    <mergeCell ref="E38:J38"/>
    <mergeCell ref="E39:J39"/>
    <mergeCell ref="A5:B5"/>
    <mergeCell ref="A6:J6"/>
    <mergeCell ref="A7:A9"/>
    <mergeCell ref="B7:B9"/>
    <mergeCell ref="C7:C9"/>
    <mergeCell ref="E7:E8"/>
    <mergeCell ref="J7:J8"/>
    <mergeCell ref="D7:D9"/>
    <mergeCell ref="E5:F5"/>
    <mergeCell ref="G5:J5"/>
    <mergeCell ref="F7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31:I31"/>
    <mergeCell ref="H32:I32"/>
    <mergeCell ref="H33:I33"/>
    <mergeCell ref="H34:I34"/>
    <mergeCell ref="H26:I26"/>
    <mergeCell ref="H27:I27"/>
    <mergeCell ref="H28:I28"/>
    <mergeCell ref="H29:I29"/>
    <mergeCell ref="H30:I30"/>
  </mergeCells>
  <conditionalFormatting sqref="A10:J34">
    <cfRule type="expression" dxfId="2" priority="1">
      <formula>$A10&lt;&gt;""</formula>
    </cfRule>
  </conditionalFormatting>
  <printOptions horizontalCentered="1"/>
  <pageMargins left="0.32" right="0.11" top="0.39370078740157499" bottom="0.39370078740157499" header="0" footer="0"/>
  <pageSetup paperSize="9" scale="90" orientation="portrait" blackAndWhite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249977111117893"/>
  </sheetPr>
  <dimension ref="A1:J37"/>
  <sheetViews>
    <sheetView view="pageBreakPreview" zoomScale="115" zoomScaleNormal="100" zoomScaleSheetLayoutView="115" workbookViewId="0">
      <selection activeCell="F8" sqref="F8"/>
    </sheetView>
  </sheetViews>
  <sheetFormatPr defaultColWidth="9.1796875" defaultRowHeight="20.149999999999999" customHeight="1" x14ac:dyDescent="0.3"/>
  <cols>
    <col min="1" max="1" width="5.6328125" style="12" customWidth="1"/>
    <col min="2" max="2" width="12.36328125" style="12" customWidth="1"/>
    <col min="3" max="3" width="29.453125" style="12" customWidth="1"/>
    <col min="4" max="4" width="29" style="12" customWidth="1"/>
    <col min="5" max="5" width="8.54296875" style="12" customWidth="1"/>
    <col min="6" max="6" width="7.36328125" style="12" customWidth="1"/>
    <col min="7" max="7" width="7.81640625" style="12" customWidth="1"/>
    <col min="8" max="8" width="10.81640625" style="5" customWidth="1"/>
    <col min="9" max="16384" width="9.1796875" style="5"/>
  </cols>
  <sheetData>
    <row r="1" spans="1:8" ht="26.25" customHeight="1" x14ac:dyDescent="0.3">
      <c r="A1" s="319" t="s">
        <v>69</v>
      </c>
      <c r="B1" s="319"/>
      <c r="C1" s="319"/>
      <c r="D1" s="319"/>
      <c r="E1" s="319"/>
      <c r="F1" s="319"/>
      <c r="G1" s="319"/>
      <c r="H1" s="319"/>
    </row>
    <row r="2" spans="1:8" ht="24" customHeight="1" x14ac:dyDescent="0.3">
      <c r="A2" s="346" t="str">
        <f>MASTER!A13</f>
        <v>SENIOR SECONDARY PRACTICAL EXAMINATION - 2026</v>
      </c>
      <c r="B2" s="346"/>
      <c r="C2" s="346"/>
      <c r="D2" s="346"/>
      <c r="E2" s="346"/>
      <c r="F2" s="346"/>
      <c r="G2" s="346"/>
      <c r="H2" s="346"/>
    </row>
    <row r="3" spans="1:8" ht="24" customHeight="1" x14ac:dyDescent="0.3">
      <c r="A3" s="322" t="s">
        <v>104</v>
      </c>
      <c r="B3" s="322"/>
      <c r="C3" s="322"/>
      <c r="D3" s="322"/>
      <c r="E3" s="322"/>
      <c r="F3" s="322"/>
      <c r="G3" s="322"/>
      <c r="H3" s="322"/>
    </row>
    <row r="4" spans="1:8" ht="25" customHeight="1" x14ac:dyDescent="0.3">
      <c r="A4" s="347" t="s">
        <v>141</v>
      </c>
      <c r="B4" s="347"/>
      <c r="C4" s="277" t="str">
        <f>MASTER!A4</f>
        <v xml:space="preserve">GOVT.SR.SEC.SCH., BUGIA SRI VIJAYNAGAR , GANGANAGAR   </v>
      </c>
      <c r="D4" s="277"/>
      <c r="E4" s="252" t="s">
        <v>71</v>
      </c>
      <c r="F4" s="252"/>
      <c r="G4" s="286">
        <f>MASTER!A6</f>
        <v>1240901</v>
      </c>
      <c r="H4" s="286"/>
    </row>
    <row r="5" spans="1:8" ht="25" customHeight="1" x14ac:dyDescent="0.3">
      <c r="A5" s="336" t="s">
        <v>94</v>
      </c>
      <c r="B5" s="336"/>
      <c r="C5" s="142" t="str">
        <f>" "&amp;MASTER!B12&amp;" "</f>
        <v xml:space="preserve"> 1 </v>
      </c>
      <c r="D5" s="47" t="s">
        <v>146</v>
      </c>
      <c r="E5" s="275" t="str">
        <f>TEXT(" "&amp;MASTER!B10&amp;" ","DD-MM-YY")</f>
        <v xml:space="preserve"> 01.01.2026 </v>
      </c>
      <c r="F5" s="275"/>
      <c r="G5" s="333" t="str">
        <f>" "&amp;MASTER!B11&amp;" "</f>
        <v xml:space="preserve"> 10.00AM TO 1.00PM </v>
      </c>
      <c r="H5" s="333"/>
    </row>
    <row r="6" spans="1:8" ht="25" customHeight="1" x14ac:dyDescent="0.3">
      <c r="A6" s="349" t="s">
        <v>112</v>
      </c>
      <c r="B6" s="349"/>
      <c r="C6" s="349"/>
      <c r="D6" s="349"/>
      <c r="E6" s="349"/>
      <c r="F6" s="349"/>
      <c r="G6" s="349"/>
      <c r="H6" s="349"/>
    </row>
    <row r="7" spans="1:8" s="15" customFormat="1" ht="43.5" customHeight="1" x14ac:dyDescent="0.35">
      <c r="A7" s="101" t="s">
        <v>3</v>
      </c>
      <c r="B7" s="101" t="s">
        <v>4</v>
      </c>
      <c r="C7" s="85" t="s">
        <v>88</v>
      </c>
      <c r="D7" s="48" t="s">
        <v>89</v>
      </c>
      <c r="E7" s="212" t="s">
        <v>100</v>
      </c>
      <c r="F7" s="212" t="s">
        <v>101</v>
      </c>
      <c r="G7" s="212" t="s">
        <v>102</v>
      </c>
      <c r="H7" s="212" t="s">
        <v>103</v>
      </c>
    </row>
    <row r="8" spans="1:8" ht="18" customHeight="1" x14ac:dyDescent="0.3">
      <c r="A8" s="86">
        <f>IF(MASTER!E2="","",ROWS(MASTER!$E$2:E2))</f>
        <v>1</v>
      </c>
      <c r="B8" s="88" t="str">
        <f>" "&amp;'Attendance Sheet'!B8&amp;" "</f>
        <v xml:space="preserve">  1032419  </v>
      </c>
      <c r="C8" s="145" t="str">
        <f>" "&amp;'Attendance Sheet'!D8&amp;" "</f>
        <v xml:space="preserve">  MANNAT  </v>
      </c>
      <c r="D8" s="145" t="str">
        <f>" "&amp;'Attendance Sheet'!E8&amp;" "</f>
        <v xml:space="preserve">  RAMESH KUMAR  </v>
      </c>
      <c r="E8" s="86"/>
      <c r="F8" s="86"/>
      <c r="G8" s="86"/>
      <c r="H8" s="86" t="str">
        <f>IF(E8="","",SUM(E8:G8))</f>
        <v/>
      </c>
    </row>
    <row r="9" spans="1:8" ht="18" customHeight="1" x14ac:dyDescent="0.3">
      <c r="A9" s="86">
        <f>IF(MASTER!E3="","",ROWS(MASTER!$E$2:E3))</f>
        <v>2</v>
      </c>
      <c r="B9" s="88" t="str">
        <f>" "&amp;'Attendance Sheet'!B9&amp;" "</f>
        <v xml:space="preserve">  1032420  </v>
      </c>
      <c r="C9" s="145" t="str">
        <f>" "&amp;'Attendance Sheet'!D9&amp;" "</f>
        <v xml:space="preserve">  MANPREET KAUR  </v>
      </c>
      <c r="D9" s="145" t="str">
        <f>" "&amp;'Attendance Sheet'!E9&amp;" "</f>
        <v xml:space="preserve">  SUKHDEV  </v>
      </c>
      <c r="E9" s="86"/>
      <c r="F9" s="86"/>
      <c r="G9" s="86"/>
      <c r="H9" s="86" t="str">
        <f t="shared" ref="H9:H32" si="0">IF(E9="","",SUM(E9:G9))</f>
        <v/>
      </c>
    </row>
    <row r="10" spans="1:8" ht="18" customHeight="1" x14ac:dyDescent="0.3">
      <c r="A10" s="86">
        <f>IF(MASTER!E4="","",ROWS(MASTER!$E$2:E4))</f>
        <v>3</v>
      </c>
      <c r="B10" s="88" t="str">
        <f>" "&amp;'Attendance Sheet'!B10&amp;" "</f>
        <v xml:space="preserve">  1032421  </v>
      </c>
      <c r="C10" s="145" t="str">
        <f>" "&amp;'Attendance Sheet'!D10&amp;" "</f>
        <v xml:space="preserve">  MANVEER  SINGH  </v>
      </c>
      <c r="D10" s="145" t="str">
        <f>" "&amp;'Attendance Sheet'!E10&amp;" "</f>
        <v xml:space="preserve">  SUKHAVANT SINGH  </v>
      </c>
      <c r="E10" s="86"/>
      <c r="F10" s="86"/>
      <c r="G10" s="86"/>
      <c r="H10" s="86" t="str">
        <f t="shared" si="0"/>
        <v/>
      </c>
    </row>
    <row r="11" spans="1:8" ht="18" customHeight="1" x14ac:dyDescent="0.3">
      <c r="A11" s="86">
        <f>IF(MASTER!E5="","",ROWS(MASTER!$E$2:E5))</f>
        <v>4</v>
      </c>
      <c r="B11" s="88" t="str">
        <f>" "&amp;'Attendance Sheet'!B11&amp;" "</f>
        <v xml:space="preserve">  1032422  </v>
      </c>
      <c r="C11" s="145" t="str">
        <f>" "&amp;'Attendance Sheet'!D11&amp;" "</f>
        <v xml:space="preserve">  MOHIT  </v>
      </c>
      <c r="D11" s="145" t="str">
        <f>" "&amp;'Attendance Sheet'!E11&amp;" "</f>
        <v xml:space="preserve">  RAMKUMAR  </v>
      </c>
      <c r="E11" s="86"/>
      <c r="F11" s="86"/>
      <c r="G11" s="86"/>
      <c r="H11" s="86" t="str">
        <f t="shared" si="0"/>
        <v/>
      </c>
    </row>
    <row r="12" spans="1:8" ht="18" customHeight="1" x14ac:dyDescent="0.3">
      <c r="A12" s="86">
        <f>IF(MASTER!E6="","",ROWS(MASTER!$E$2:E6))</f>
        <v>5</v>
      </c>
      <c r="B12" s="88" t="str">
        <f>" "&amp;'Attendance Sheet'!B12&amp;" "</f>
        <v xml:space="preserve">  1032423  </v>
      </c>
      <c r="C12" s="145" t="str">
        <f>" "&amp;'Attendance Sheet'!D12&amp;" "</f>
        <v xml:space="preserve">  PRACHI  </v>
      </c>
      <c r="D12" s="145" t="str">
        <f>" "&amp;'Attendance Sheet'!E12&amp;" "</f>
        <v xml:space="preserve">  MAHENDER KUMAR  </v>
      </c>
      <c r="E12" s="86"/>
      <c r="F12" s="86"/>
      <c r="G12" s="86"/>
      <c r="H12" s="86" t="str">
        <f t="shared" si="0"/>
        <v/>
      </c>
    </row>
    <row r="13" spans="1:8" ht="18" customHeight="1" x14ac:dyDescent="0.3">
      <c r="A13" s="86">
        <f>IF(MASTER!E7="","",ROWS(MASTER!$E$2:E7))</f>
        <v>6</v>
      </c>
      <c r="B13" s="88" t="str">
        <f>" "&amp;'Attendance Sheet'!B13&amp;" "</f>
        <v xml:space="preserve">  1032424  </v>
      </c>
      <c r="C13" s="145" t="str">
        <f>" "&amp;'Attendance Sheet'!D13&amp;" "</f>
        <v xml:space="preserve">  SACHIN  </v>
      </c>
      <c r="D13" s="145" t="str">
        <f>" "&amp;'Attendance Sheet'!E13&amp;" "</f>
        <v xml:space="preserve">  RAJENDER SINGH  </v>
      </c>
      <c r="E13" s="86"/>
      <c r="F13" s="86"/>
      <c r="G13" s="86"/>
      <c r="H13" s="86" t="str">
        <f t="shared" si="0"/>
        <v/>
      </c>
    </row>
    <row r="14" spans="1:8" ht="18" customHeight="1" x14ac:dyDescent="0.3">
      <c r="A14" s="86">
        <f>IF(MASTER!E8="","",ROWS(MASTER!$E$2:E8))</f>
        <v>7</v>
      </c>
      <c r="B14" s="88" t="str">
        <f>" "&amp;'Attendance Sheet'!B14&amp;" "</f>
        <v xml:space="preserve">  1032425  </v>
      </c>
      <c r="C14" s="145" t="str">
        <f>" "&amp;'Attendance Sheet'!D14&amp;" "</f>
        <v xml:space="preserve">    </v>
      </c>
      <c r="D14" s="145" t="str">
        <f>" "&amp;'Attendance Sheet'!E14&amp;" "</f>
        <v xml:space="preserve">    </v>
      </c>
      <c r="E14" s="86"/>
      <c r="F14" s="86"/>
      <c r="G14" s="86"/>
      <c r="H14" s="86" t="str">
        <f t="shared" si="0"/>
        <v/>
      </c>
    </row>
    <row r="15" spans="1:8" ht="18" customHeight="1" x14ac:dyDescent="0.3">
      <c r="A15" s="86">
        <f>IF(MASTER!E9="","",ROWS(MASTER!$E$2:E9))</f>
        <v>8</v>
      </c>
      <c r="B15" s="88" t="str">
        <f>" "&amp;'Attendance Sheet'!B15&amp;" "</f>
        <v xml:space="preserve">  1032426  </v>
      </c>
      <c r="C15" s="145" t="str">
        <f>" "&amp;'Attendance Sheet'!D15&amp;" "</f>
        <v xml:space="preserve">    </v>
      </c>
      <c r="D15" s="145" t="str">
        <f>" "&amp;'Attendance Sheet'!E15&amp;" "</f>
        <v xml:space="preserve">    </v>
      </c>
      <c r="E15" s="86"/>
      <c r="F15" s="86"/>
      <c r="G15" s="86"/>
      <c r="H15" s="86" t="str">
        <f t="shared" si="0"/>
        <v/>
      </c>
    </row>
    <row r="16" spans="1:8" ht="18" customHeight="1" x14ac:dyDescent="0.3">
      <c r="A16" s="86">
        <f>IF(MASTER!E10="","",ROWS(MASTER!$E$2:E10))</f>
        <v>9</v>
      </c>
      <c r="B16" s="88" t="str">
        <f>" "&amp;'Attendance Sheet'!B16&amp;" "</f>
        <v xml:space="preserve">  1032427  </v>
      </c>
      <c r="C16" s="145" t="str">
        <f>" "&amp;'Attendance Sheet'!D16&amp;" "</f>
        <v xml:space="preserve">    </v>
      </c>
      <c r="D16" s="145" t="str">
        <f>" "&amp;'Attendance Sheet'!E16&amp;" "</f>
        <v xml:space="preserve">    </v>
      </c>
      <c r="E16" s="86"/>
      <c r="F16" s="86"/>
      <c r="G16" s="86"/>
      <c r="H16" s="86" t="str">
        <f t="shared" si="0"/>
        <v/>
      </c>
    </row>
    <row r="17" spans="1:8" ht="18" customHeight="1" x14ac:dyDescent="0.3">
      <c r="A17" s="86">
        <f>IF(MASTER!E11="","",ROWS(MASTER!$E$2:E11))</f>
        <v>10</v>
      </c>
      <c r="B17" s="88" t="str">
        <f>" "&amp;'Attendance Sheet'!B17&amp;" "</f>
        <v xml:space="preserve">  1032428  </v>
      </c>
      <c r="C17" s="145" t="str">
        <f>" "&amp;'Attendance Sheet'!D17&amp;" "</f>
        <v xml:space="preserve">    </v>
      </c>
      <c r="D17" s="145" t="str">
        <f>" "&amp;'Attendance Sheet'!E17&amp;" "</f>
        <v xml:space="preserve">    </v>
      </c>
      <c r="E17" s="86"/>
      <c r="F17" s="86"/>
      <c r="G17" s="86"/>
      <c r="H17" s="86" t="str">
        <f t="shared" si="0"/>
        <v/>
      </c>
    </row>
    <row r="18" spans="1:8" ht="18" customHeight="1" x14ac:dyDescent="0.3">
      <c r="A18" s="86">
        <f>IF(MASTER!E12="","",ROWS(MASTER!$E$2:E12))</f>
        <v>11</v>
      </c>
      <c r="B18" s="88" t="str">
        <f>" "&amp;'Attendance Sheet'!B18&amp;" "</f>
        <v xml:space="preserve">  1032429  </v>
      </c>
      <c r="C18" s="145" t="str">
        <f>" "&amp;'Attendance Sheet'!D18&amp;" "</f>
        <v xml:space="preserve">    </v>
      </c>
      <c r="D18" s="145" t="str">
        <f>" "&amp;'Attendance Sheet'!E18&amp;" "</f>
        <v xml:space="preserve">    </v>
      </c>
      <c r="E18" s="86"/>
      <c r="F18" s="86"/>
      <c r="G18" s="86"/>
      <c r="H18" s="86" t="str">
        <f t="shared" si="0"/>
        <v/>
      </c>
    </row>
    <row r="19" spans="1:8" ht="18" customHeight="1" x14ac:dyDescent="0.3">
      <c r="A19" s="86">
        <f>IF(MASTER!E13="","",ROWS(MASTER!$E$2:E13))</f>
        <v>12</v>
      </c>
      <c r="B19" s="88" t="str">
        <f>" "&amp;'Attendance Sheet'!B19&amp;" "</f>
        <v xml:space="preserve">  1032430  </v>
      </c>
      <c r="C19" s="145" t="str">
        <f>" "&amp;'Attendance Sheet'!D19&amp;" "</f>
        <v xml:space="preserve">    </v>
      </c>
      <c r="D19" s="145" t="str">
        <f>" "&amp;'Attendance Sheet'!E19&amp;" "</f>
        <v xml:space="preserve">    </v>
      </c>
      <c r="E19" s="86"/>
      <c r="F19" s="86"/>
      <c r="G19" s="86"/>
      <c r="H19" s="86" t="str">
        <f t="shared" si="0"/>
        <v/>
      </c>
    </row>
    <row r="20" spans="1:8" ht="18" customHeight="1" x14ac:dyDescent="0.3">
      <c r="A20" s="86">
        <f>IF(MASTER!E14="","",ROWS(MASTER!$E$2:E14))</f>
        <v>13</v>
      </c>
      <c r="B20" s="88" t="str">
        <f>" "&amp;'Attendance Sheet'!B20&amp;" "</f>
        <v xml:space="preserve">  1032431  </v>
      </c>
      <c r="C20" s="145" t="str">
        <f>" "&amp;'Attendance Sheet'!D20&amp;" "</f>
        <v xml:space="preserve">    </v>
      </c>
      <c r="D20" s="145" t="str">
        <f>" "&amp;'Attendance Sheet'!E20&amp;" "</f>
        <v xml:space="preserve">    </v>
      </c>
      <c r="E20" s="86"/>
      <c r="F20" s="86"/>
      <c r="G20" s="86"/>
      <c r="H20" s="86" t="str">
        <f t="shared" si="0"/>
        <v/>
      </c>
    </row>
    <row r="21" spans="1:8" ht="18" customHeight="1" x14ac:dyDescent="0.3">
      <c r="A21" s="86">
        <f>IF(MASTER!E15="","",ROWS(MASTER!$E$2:E15))</f>
        <v>14</v>
      </c>
      <c r="B21" s="88" t="str">
        <f>" "&amp;'Attendance Sheet'!B21&amp;" "</f>
        <v xml:space="preserve">  1032432  </v>
      </c>
      <c r="C21" s="145" t="str">
        <f>" "&amp;'Attendance Sheet'!D21&amp;" "</f>
        <v xml:space="preserve">    </v>
      </c>
      <c r="D21" s="145" t="str">
        <f>" "&amp;'Attendance Sheet'!E21&amp;" "</f>
        <v xml:space="preserve">    </v>
      </c>
      <c r="E21" s="86"/>
      <c r="F21" s="86"/>
      <c r="G21" s="86"/>
      <c r="H21" s="86" t="str">
        <f t="shared" si="0"/>
        <v/>
      </c>
    </row>
    <row r="22" spans="1:8" ht="18" customHeight="1" x14ac:dyDescent="0.3">
      <c r="A22" s="86">
        <f>IF(MASTER!E16="","",ROWS(MASTER!$E$2:E16))</f>
        <v>15</v>
      </c>
      <c r="B22" s="88" t="str">
        <f>" "&amp;'Attendance Sheet'!B22&amp;" "</f>
        <v xml:space="preserve">  1032433  </v>
      </c>
      <c r="C22" s="145" t="str">
        <f>" "&amp;'Attendance Sheet'!D22&amp;" "</f>
        <v xml:space="preserve">    </v>
      </c>
      <c r="D22" s="145" t="str">
        <f>" "&amp;'Attendance Sheet'!E22&amp;" "</f>
        <v xml:space="preserve">    </v>
      </c>
      <c r="E22" s="86"/>
      <c r="F22" s="86"/>
      <c r="G22" s="86"/>
      <c r="H22" s="86" t="str">
        <f t="shared" si="0"/>
        <v/>
      </c>
    </row>
    <row r="23" spans="1:8" ht="18" customHeight="1" x14ac:dyDescent="0.3">
      <c r="A23" s="86">
        <f>IF(MASTER!E17="","",ROWS(MASTER!$E$2:E17))</f>
        <v>16</v>
      </c>
      <c r="B23" s="88" t="str">
        <f>" "&amp;'Attendance Sheet'!B23&amp;" "</f>
        <v xml:space="preserve">  1032434  </v>
      </c>
      <c r="C23" s="145" t="str">
        <f>" "&amp;'Attendance Sheet'!D23&amp;" "</f>
        <v xml:space="preserve">    </v>
      </c>
      <c r="D23" s="145" t="str">
        <f>" "&amp;'Attendance Sheet'!E23&amp;" "</f>
        <v xml:space="preserve">    </v>
      </c>
      <c r="E23" s="86"/>
      <c r="F23" s="86"/>
      <c r="G23" s="86"/>
      <c r="H23" s="86" t="str">
        <f t="shared" si="0"/>
        <v/>
      </c>
    </row>
    <row r="24" spans="1:8" ht="18" customHeight="1" x14ac:dyDescent="0.3">
      <c r="A24" s="86">
        <f>IF(MASTER!E18="","",ROWS(MASTER!$E$2:E18))</f>
        <v>17</v>
      </c>
      <c r="B24" s="88" t="str">
        <f>" "&amp;'Attendance Sheet'!B24&amp;" "</f>
        <v xml:space="preserve">  1032435  </v>
      </c>
      <c r="C24" s="145" t="str">
        <f>" "&amp;'Attendance Sheet'!D24&amp;" "</f>
        <v xml:space="preserve">    </v>
      </c>
      <c r="D24" s="145" t="str">
        <f>" "&amp;'Attendance Sheet'!E24&amp;" "</f>
        <v xml:space="preserve">    </v>
      </c>
      <c r="E24" s="86"/>
      <c r="F24" s="86"/>
      <c r="G24" s="86"/>
      <c r="H24" s="86" t="str">
        <f t="shared" si="0"/>
        <v/>
      </c>
    </row>
    <row r="25" spans="1:8" ht="18" customHeight="1" x14ac:dyDescent="0.3">
      <c r="A25" s="86">
        <f>IF(MASTER!E19="","",ROWS(MASTER!$E$2:E19))</f>
        <v>18</v>
      </c>
      <c r="B25" s="88" t="str">
        <f>" "&amp;'Attendance Sheet'!B25&amp;" "</f>
        <v xml:space="preserve">  1032436  </v>
      </c>
      <c r="C25" s="145" t="str">
        <f>" "&amp;'Attendance Sheet'!D25&amp;" "</f>
        <v xml:space="preserve">    </v>
      </c>
      <c r="D25" s="145" t="str">
        <f>" "&amp;'Attendance Sheet'!E25&amp;" "</f>
        <v xml:space="preserve">    </v>
      </c>
      <c r="E25" s="86"/>
      <c r="F25" s="86"/>
      <c r="G25" s="86"/>
      <c r="H25" s="86" t="str">
        <f t="shared" si="0"/>
        <v/>
      </c>
    </row>
    <row r="26" spans="1:8" ht="18" customHeight="1" x14ac:dyDescent="0.3">
      <c r="A26" s="86">
        <f>IF(MASTER!E20="","",ROWS(MASTER!$E$2:E20))</f>
        <v>19</v>
      </c>
      <c r="B26" s="88" t="str">
        <f>" "&amp;'Attendance Sheet'!B26&amp;" "</f>
        <v xml:space="preserve">  1032437  </v>
      </c>
      <c r="C26" s="145" t="str">
        <f>" "&amp;'Attendance Sheet'!D26&amp;" "</f>
        <v xml:space="preserve">    </v>
      </c>
      <c r="D26" s="145" t="str">
        <f>" "&amp;'Attendance Sheet'!E26&amp;" "</f>
        <v xml:space="preserve">    </v>
      </c>
      <c r="E26" s="86"/>
      <c r="F26" s="86"/>
      <c r="G26" s="86"/>
      <c r="H26" s="86" t="str">
        <f t="shared" si="0"/>
        <v/>
      </c>
    </row>
    <row r="27" spans="1:8" ht="18" customHeight="1" x14ac:dyDescent="0.3">
      <c r="A27" s="86">
        <f>IF(MASTER!E21="","",ROWS(MASTER!$E$2:E21))</f>
        <v>20</v>
      </c>
      <c r="B27" s="88" t="str">
        <f>" "&amp;'Attendance Sheet'!B27&amp;" "</f>
        <v xml:space="preserve">  1032438  </v>
      </c>
      <c r="C27" s="145" t="str">
        <f>" "&amp;'Attendance Sheet'!D27&amp;" "</f>
        <v xml:space="preserve">    </v>
      </c>
      <c r="D27" s="145" t="str">
        <f>" "&amp;'Attendance Sheet'!E27&amp;" "</f>
        <v xml:space="preserve">    </v>
      </c>
      <c r="E27" s="86"/>
      <c r="F27" s="86"/>
      <c r="G27" s="86"/>
      <c r="H27" s="86" t="str">
        <f t="shared" si="0"/>
        <v/>
      </c>
    </row>
    <row r="28" spans="1:8" ht="18" customHeight="1" x14ac:dyDescent="0.3">
      <c r="A28" s="86">
        <f>IF(MASTER!E22="","",ROWS(MASTER!$E$2:E22))</f>
        <v>21</v>
      </c>
      <c r="B28" s="88" t="str">
        <f>" "&amp;'Attendance Sheet'!B28&amp;" "</f>
        <v xml:space="preserve">  1032439  </v>
      </c>
      <c r="C28" s="145" t="str">
        <f>" "&amp;'Attendance Sheet'!D28&amp;" "</f>
        <v xml:space="preserve">    </v>
      </c>
      <c r="D28" s="145" t="str">
        <f>" "&amp;'Attendance Sheet'!E28&amp;" "</f>
        <v xml:space="preserve">    </v>
      </c>
      <c r="E28" s="86"/>
      <c r="F28" s="86"/>
      <c r="G28" s="86"/>
      <c r="H28" s="86" t="str">
        <f t="shared" si="0"/>
        <v/>
      </c>
    </row>
    <row r="29" spans="1:8" ht="18" customHeight="1" x14ac:dyDescent="0.3">
      <c r="A29" s="86">
        <f>IF(MASTER!E23="","",ROWS(MASTER!$E$2:E23))</f>
        <v>22</v>
      </c>
      <c r="B29" s="88" t="str">
        <f>" "&amp;'Attendance Sheet'!B29&amp;" "</f>
        <v xml:space="preserve">  1032440  </v>
      </c>
      <c r="C29" s="145" t="str">
        <f>" "&amp;'Attendance Sheet'!D29&amp;" "</f>
        <v xml:space="preserve">    </v>
      </c>
      <c r="D29" s="145" t="str">
        <f>" "&amp;'Attendance Sheet'!E29&amp;" "</f>
        <v xml:space="preserve">    </v>
      </c>
      <c r="E29" s="86"/>
      <c r="F29" s="86"/>
      <c r="G29" s="86"/>
      <c r="H29" s="86" t="str">
        <f t="shared" si="0"/>
        <v/>
      </c>
    </row>
    <row r="30" spans="1:8" ht="18" customHeight="1" x14ac:dyDescent="0.3">
      <c r="A30" s="86">
        <f>IF(MASTER!E24="","",ROWS(MASTER!$E$2:E24))</f>
        <v>23</v>
      </c>
      <c r="B30" s="88" t="str">
        <f>" "&amp;'Attendance Sheet'!B30&amp;" "</f>
        <v xml:space="preserve">  1032441  </v>
      </c>
      <c r="C30" s="145" t="str">
        <f>" "&amp;'Attendance Sheet'!D30&amp;" "</f>
        <v xml:space="preserve">    </v>
      </c>
      <c r="D30" s="145" t="str">
        <f>" "&amp;'Attendance Sheet'!E30&amp;" "</f>
        <v xml:space="preserve">    </v>
      </c>
      <c r="E30" s="86"/>
      <c r="F30" s="86"/>
      <c r="G30" s="86"/>
      <c r="H30" s="86" t="str">
        <f t="shared" si="0"/>
        <v/>
      </c>
    </row>
    <row r="31" spans="1:8" ht="18" customHeight="1" x14ac:dyDescent="0.3">
      <c r="A31" s="86">
        <f>IF(MASTER!E25="","",ROWS(MASTER!$E$2:E25))</f>
        <v>24</v>
      </c>
      <c r="B31" s="88" t="str">
        <f>" "&amp;'Attendance Sheet'!B31&amp;" "</f>
        <v xml:space="preserve">  1032442  </v>
      </c>
      <c r="C31" s="145" t="str">
        <f>" "&amp;'Attendance Sheet'!D31&amp;" "</f>
        <v xml:space="preserve">    </v>
      </c>
      <c r="D31" s="145" t="str">
        <f>" "&amp;'Attendance Sheet'!E31&amp;" "</f>
        <v xml:space="preserve">    </v>
      </c>
      <c r="E31" s="86"/>
      <c r="F31" s="86"/>
      <c r="G31" s="86"/>
      <c r="H31" s="86" t="str">
        <f t="shared" si="0"/>
        <v/>
      </c>
    </row>
    <row r="32" spans="1:8" ht="18" customHeight="1" x14ac:dyDescent="0.3">
      <c r="A32" s="86">
        <f>IF(MASTER!E26="","",ROWS(MASTER!$E$2:E26))</f>
        <v>25</v>
      </c>
      <c r="B32" s="86" t="str">
        <f>" "&amp;'Attendance Sheet'!B32&amp;" "</f>
        <v xml:space="preserve">  1032443  </v>
      </c>
      <c r="C32" s="147" t="str">
        <f>" "&amp;'Attendance Sheet'!D32&amp;" "</f>
        <v xml:space="preserve">    </v>
      </c>
      <c r="D32" s="147" t="str">
        <f>" "&amp;'Attendance Sheet'!E32&amp;" "</f>
        <v xml:space="preserve">    </v>
      </c>
      <c r="E32" s="86"/>
      <c r="F32" s="86"/>
      <c r="G32" s="86"/>
      <c r="H32" s="86" t="str">
        <f t="shared" si="0"/>
        <v/>
      </c>
    </row>
    <row r="33" spans="1:10" ht="20.149999999999999" customHeight="1" x14ac:dyDescent="0.3">
      <c r="A33" s="304" t="s">
        <v>319</v>
      </c>
      <c r="B33" s="304"/>
      <c r="C33" s="304"/>
      <c r="D33" s="304"/>
      <c r="E33" s="304"/>
      <c r="F33" s="304"/>
      <c r="G33" s="304"/>
      <c r="H33" s="304"/>
      <c r="I33" s="222"/>
      <c r="J33" s="222"/>
    </row>
    <row r="34" spans="1:10" ht="20.149999999999999" customHeight="1" x14ac:dyDescent="0.3">
      <c r="A34" s="17"/>
      <c r="B34" s="17"/>
      <c r="C34" s="17"/>
      <c r="D34" s="17"/>
      <c r="E34" s="17"/>
      <c r="F34" s="17"/>
      <c r="G34" s="17"/>
      <c r="H34" s="17"/>
    </row>
    <row r="35" spans="1:10" ht="20.149999999999999" customHeight="1" x14ac:dyDescent="0.3">
      <c r="D35" s="6" t="s">
        <v>13</v>
      </c>
      <c r="E35" s="256" t="s">
        <v>16</v>
      </c>
      <c r="F35" s="256"/>
      <c r="G35" s="256"/>
      <c r="H35" s="256"/>
    </row>
    <row r="36" spans="1:10" ht="20.149999999999999" customHeight="1" x14ac:dyDescent="0.3">
      <c r="A36" s="12" t="s">
        <v>17</v>
      </c>
      <c r="B36" s="6" t="str">
        <f>E5</f>
        <v xml:space="preserve"> 01.01.2026 </v>
      </c>
      <c r="C36" s="18"/>
      <c r="D36" s="6" t="s">
        <v>14</v>
      </c>
      <c r="E36" s="256" t="s">
        <v>16</v>
      </c>
      <c r="F36" s="256"/>
      <c r="G36" s="256"/>
      <c r="H36" s="256"/>
    </row>
    <row r="37" spans="1:10" ht="20.149999999999999" customHeight="1" x14ac:dyDescent="0.3">
      <c r="D37" s="6" t="s">
        <v>15</v>
      </c>
      <c r="E37" s="256" t="s">
        <v>16</v>
      </c>
      <c r="F37" s="256"/>
      <c r="G37" s="256"/>
      <c r="H37" s="256"/>
    </row>
  </sheetData>
  <sheetProtection algorithmName="SHA-512" hashValue="6VuEIsoW14jawcmaH//xsZV/z+SDj9Q9JFlYC+SPEcDFqYBTDnxoJyAX9I8QTpg6JRjuBzsFXZGiOx+TX0EMYg==" saltValue="Tp3IPcOgyUv1oGEJ9KBFvg==" spinCount="100000" sheet="1" objects="1" scenarios="1"/>
  <protectedRanges>
    <protectedRange sqref="E8:G32" name="Range1"/>
  </protectedRanges>
  <mergeCells count="15">
    <mergeCell ref="A1:H1"/>
    <mergeCell ref="A2:H2"/>
    <mergeCell ref="A3:H3"/>
    <mergeCell ref="A4:B4"/>
    <mergeCell ref="C4:D4"/>
    <mergeCell ref="E4:F4"/>
    <mergeCell ref="G4:H4"/>
    <mergeCell ref="E37:H37"/>
    <mergeCell ref="E5:F5"/>
    <mergeCell ref="A33:H33"/>
    <mergeCell ref="E35:H35"/>
    <mergeCell ref="E36:H36"/>
    <mergeCell ref="A5:B5"/>
    <mergeCell ref="G5:H5"/>
    <mergeCell ref="A6:H6"/>
  </mergeCells>
  <conditionalFormatting sqref="A8:H32">
    <cfRule type="expression" dxfId="1" priority="1">
      <formula>$A8&lt;&gt;""</formula>
    </cfRule>
  </conditionalFormatting>
  <printOptions horizontalCentered="1"/>
  <pageMargins left="0.39370078740157499" right="0.39370078740157499" top="0.39370078740157499" bottom="0.39370078740157499" header="0" footer="0"/>
  <pageSetup paperSize="9" scale="85" orientation="portrait" blackAndWhite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/>
  </sheetPr>
  <dimension ref="A1:S39"/>
  <sheetViews>
    <sheetView view="pageBreakPreview" zoomScaleNormal="100" zoomScaleSheetLayoutView="100" workbookViewId="0">
      <selection sqref="A1:M1"/>
    </sheetView>
  </sheetViews>
  <sheetFormatPr defaultColWidth="8.7265625" defaultRowHeight="14.5" x14ac:dyDescent="0.35"/>
  <cols>
    <col min="1" max="1" width="6.08984375" style="1" customWidth="1"/>
    <col min="2" max="2" width="14.90625" style="1" customWidth="1"/>
    <col min="3" max="3" width="27.1796875" style="1" customWidth="1"/>
    <col min="4" max="4" width="27.36328125" style="1" customWidth="1"/>
    <col min="5" max="5" width="9.08984375" style="1" customWidth="1"/>
    <col min="6" max="6" width="8.453125" style="1" customWidth="1"/>
    <col min="7" max="7" width="9.1796875" style="1" customWidth="1"/>
    <col min="8" max="8" width="7.26953125" style="1" customWidth="1"/>
    <col min="9" max="9" width="8.08984375" style="1" customWidth="1"/>
    <col min="10" max="10" width="9" style="1" customWidth="1"/>
    <col min="11" max="11" width="8.1796875" style="1" customWidth="1"/>
    <col min="12" max="12" width="7.36328125" style="1" customWidth="1"/>
    <col min="13" max="13" width="9.1796875" style="1" customWidth="1"/>
    <col min="14" max="16384" width="8.7265625" style="1"/>
  </cols>
  <sheetData>
    <row r="1" spans="1:13" ht="25" customHeight="1" x14ac:dyDescent="0.35">
      <c r="A1" s="319" t="s">
        <v>69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</row>
    <row r="2" spans="1:13" ht="20" customHeight="1" x14ac:dyDescent="0.35">
      <c r="A2" s="346" t="str">
        <f>MASTER!A13</f>
        <v>SENIOR SECONDARY PRACTICAL EXAMINATION - 2026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</row>
    <row r="3" spans="1:13" ht="20.5" customHeight="1" x14ac:dyDescent="0.35">
      <c r="A3" s="315" t="s">
        <v>105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</row>
    <row r="4" spans="1:13" ht="20.149999999999999" customHeight="1" x14ac:dyDescent="0.35">
      <c r="A4" s="320" t="s">
        <v>141</v>
      </c>
      <c r="B4" s="320"/>
      <c r="C4" s="355" t="str">
        <f>MASTER!A4</f>
        <v xml:space="preserve">GOVT.SR.SEC.SCH., BUGIA SRI VIJAYNAGAR , GANGANAGAR   </v>
      </c>
      <c r="D4" s="355"/>
      <c r="E4" s="355"/>
      <c r="F4" s="355"/>
      <c r="G4" s="355"/>
      <c r="H4" s="355"/>
      <c r="I4" s="320" t="s">
        <v>71</v>
      </c>
      <c r="J4" s="320"/>
      <c r="K4" s="355">
        <f>MASTER!A6</f>
        <v>1240901</v>
      </c>
      <c r="L4" s="355"/>
      <c r="M4" s="355"/>
    </row>
    <row r="5" spans="1:13" ht="20.149999999999999" customHeight="1" x14ac:dyDescent="0.35">
      <c r="A5" s="356" t="str">
        <f>"परीक्षा दिनांक -"&amp;TEXT(MASTER!B10&amp;" ","DD-MM-YY")</f>
        <v xml:space="preserve">परीक्षा दिनांक -01.01.2026 </v>
      </c>
      <c r="B5" s="356"/>
      <c r="C5" s="356"/>
      <c r="D5" s="144" t="s">
        <v>143</v>
      </c>
      <c r="E5" s="243" t="str">
        <f>" "&amp;MASTER!B11&amp;" "</f>
        <v xml:space="preserve"> 10.00AM TO 1.00PM </v>
      </c>
      <c r="F5" s="243"/>
      <c r="G5" s="243"/>
      <c r="H5" s="243"/>
      <c r="I5" s="357" t="str">
        <f>"बैच संख्या- "&amp;MASTER!B12&amp;" "</f>
        <v xml:space="preserve">बैच संख्या- 1 </v>
      </c>
      <c r="J5" s="357"/>
      <c r="K5" s="357"/>
      <c r="L5" s="240"/>
      <c r="M5" s="240"/>
    </row>
    <row r="6" spans="1:13" ht="17" customHeight="1" x14ac:dyDescent="0.35">
      <c r="A6" s="311" t="s">
        <v>106</v>
      </c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</row>
    <row r="7" spans="1:13" s="4" customFormat="1" ht="15.75" customHeight="1" x14ac:dyDescent="0.35">
      <c r="A7" s="363" t="s">
        <v>281</v>
      </c>
      <c r="B7" s="350" t="s">
        <v>74</v>
      </c>
      <c r="C7" s="350" t="s">
        <v>75</v>
      </c>
      <c r="D7" s="350" t="s">
        <v>76</v>
      </c>
      <c r="E7" s="308" t="s">
        <v>317</v>
      </c>
      <c r="F7" s="362" t="s">
        <v>107</v>
      </c>
      <c r="G7" s="362"/>
      <c r="H7" s="362" t="s">
        <v>108</v>
      </c>
      <c r="I7" s="362"/>
      <c r="J7" s="50" t="s">
        <v>278</v>
      </c>
      <c r="K7" s="360" t="s">
        <v>221</v>
      </c>
      <c r="L7" s="361"/>
      <c r="M7" s="352" t="s">
        <v>111</v>
      </c>
    </row>
    <row r="8" spans="1:13" s="4" customFormat="1" ht="40.5" customHeight="1" x14ac:dyDescent="0.35">
      <c r="A8" s="364"/>
      <c r="B8" s="351"/>
      <c r="C8" s="351"/>
      <c r="D8" s="351"/>
      <c r="E8" s="309"/>
      <c r="F8" s="354" t="s">
        <v>279</v>
      </c>
      <c r="G8" s="354"/>
      <c r="H8" s="358" t="s">
        <v>312</v>
      </c>
      <c r="I8" s="359"/>
      <c r="J8" s="49" t="s">
        <v>315</v>
      </c>
      <c r="K8" s="133" t="s">
        <v>316</v>
      </c>
      <c r="L8" s="133" t="s">
        <v>97</v>
      </c>
      <c r="M8" s="353"/>
    </row>
    <row r="9" spans="1:13" s="4" customFormat="1" ht="50" customHeight="1" x14ac:dyDescent="0.35">
      <c r="A9" s="364"/>
      <c r="B9" s="351"/>
      <c r="C9" s="351"/>
      <c r="D9" s="351"/>
      <c r="E9" s="309"/>
      <c r="F9" s="132" t="s">
        <v>280</v>
      </c>
      <c r="G9" s="213" t="s">
        <v>109</v>
      </c>
      <c r="H9" s="206" t="s">
        <v>313</v>
      </c>
      <c r="I9" s="206" t="s">
        <v>110</v>
      </c>
      <c r="J9" s="102" t="s">
        <v>314</v>
      </c>
      <c r="K9" s="132" t="s">
        <v>222</v>
      </c>
      <c r="L9" s="132" t="s">
        <v>223</v>
      </c>
      <c r="M9" s="353"/>
    </row>
    <row r="10" spans="1:13" x14ac:dyDescent="0.35">
      <c r="A10" s="93">
        <f>IF(MASTER!E2="","",ROWS(MASTER!$E$2:E2))</f>
        <v>1</v>
      </c>
      <c r="B10" s="2" t="str">
        <f>" "&amp;'Attendance Sheet'!B8&amp;" "</f>
        <v xml:space="preserve">  1032419  </v>
      </c>
      <c r="C10" s="2" t="str">
        <f>" "&amp;'Attendance Sheet'!D8&amp;" "</f>
        <v xml:space="preserve">  MANNAT  </v>
      </c>
      <c r="D10" s="103" t="str">
        <f>" "&amp;'Attendance Sheet'!E8&amp;" "</f>
        <v xml:space="preserve">  RAMESH KUMAR  </v>
      </c>
      <c r="E10" s="103"/>
      <c r="F10" s="103"/>
      <c r="G10" s="2"/>
      <c r="H10" s="2"/>
      <c r="I10" s="2"/>
      <c r="J10" s="2"/>
      <c r="K10" s="2"/>
      <c r="L10" s="2"/>
      <c r="M10" s="96" t="str">
        <f t="shared" ref="M10:M34" si="0">IF(F10="","",SUM(F10:L10))</f>
        <v/>
      </c>
    </row>
    <row r="11" spans="1:13" x14ac:dyDescent="0.35">
      <c r="A11" s="93">
        <f>IF(MASTER!E3="","",ROWS(MASTER!$E$2:E3))</f>
        <v>2</v>
      </c>
      <c r="B11" s="2" t="str">
        <f>" "&amp;'Attendance Sheet'!B9&amp;" "</f>
        <v xml:space="preserve">  1032420  </v>
      </c>
      <c r="C11" s="2" t="str">
        <f>" "&amp;'Attendance Sheet'!D9&amp;" "</f>
        <v xml:space="preserve">  MANPREET KAUR  </v>
      </c>
      <c r="D11" s="103" t="str">
        <f>" "&amp;'Attendance Sheet'!E9&amp;" "</f>
        <v xml:space="preserve">  SUKHDEV  </v>
      </c>
      <c r="E11" s="103"/>
      <c r="F11" s="103"/>
      <c r="G11" s="2"/>
      <c r="H11" s="2"/>
      <c r="I11" s="2"/>
      <c r="J11" s="2"/>
      <c r="K11" s="2"/>
      <c r="L11" s="2"/>
      <c r="M11" s="96" t="str">
        <f t="shared" si="0"/>
        <v/>
      </c>
    </row>
    <row r="12" spans="1:13" x14ac:dyDescent="0.35">
      <c r="A12" s="93">
        <f>IF(MASTER!E4="","",ROWS(MASTER!$E$2:E4))</f>
        <v>3</v>
      </c>
      <c r="B12" s="2" t="str">
        <f>" "&amp;'Attendance Sheet'!B10&amp;" "</f>
        <v xml:space="preserve">  1032421  </v>
      </c>
      <c r="C12" s="2" t="str">
        <f>" "&amp;'Attendance Sheet'!D10&amp;" "</f>
        <v xml:space="preserve">  MANVEER  SINGH  </v>
      </c>
      <c r="D12" s="103" t="str">
        <f>" "&amp;'Attendance Sheet'!E10&amp;" "</f>
        <v xml:space="preserve">  SUKHAVANT SINGH  </v>
      </c>
      <c r="E12" s="103"/>
      <c r="F12" s="103"/>
      <c r="G12" s="2"/>
      <c r="H12" s="2"/>
      <c r="I12" s="2"/>
      <c r="J12" s="2"/>
      <c r="K12" s="2"/>
      <c r="L12" s="2"/>
      <c r="M12" s="96" t="str">
        <f t="shared" si="0"/>
        <v/>
      </c>
    </row>
    <row r="13" spans="1:13" x14ac:dyDescent="0.35">
      <c r="A13" s="93">
        <f>IF(MASTER!E5="","",ROWS(MASTER!$E$2:E5))</f>
        <v>4</v>
      </c>
      <c r="B13" s="2" t="str">
        <f>" "&amp;'Attendance Sheet'!B11&amp;" "</f>
        <v xml:space="preserve">  1032422  </v>
      </c>
      <c r="C13" s="2" t="str">
        <f>" "&amp;'Attendance Sheet'!D11&amp;" "</f>
        <v xml:space="preserve">  MOHIT  </v>
      </c>
      <c r="D13" s="103" t="str">
        <f>" "&amp;'Attendance Sheet'!E11&amp;" "</f>
        <v xml:space="preserve">  RAMKUMAR  </v>
      </c>
      <c r="E13" s="103"/>
      <c r="F13" s="103"/>
      <c r="G13" s="2"/>
      <c r="H13" s="2"/>
      <c r="I13" s="2"/>
      <c r="J13" s="2"/>
      <c r="K13" s="2"/>
      <c r="L13" s="2"/>
      <c r="M13" s="96" t="str">
        <f t="shared" si="0"/>
        <v/>
      </c>
    </row>
    <row r="14" spans="1:13" x14ac:dyDescent="0.35">
      <c r="A14" s="93">
        <f>IF(MASTER!E6="","",ROWS(MASTER!$E$2:E6))</f>
        <v>5</v>
      </c>
      <c r="B14" s="2" t="str">
        <f>" "&amp;'Attendance Sheet'!B12&amp;" "</f>
        <v xml:space="preserve">  1032423  </v>
      </c>
      <c r="C14" s="2" t="str">
        <f>" "&amp;'Attendance Sheet'!D12&amp;" "</f>
        <v xml:space="preserve">  PRACHI  </v>
      </c>
      <c r="D14" s="103" t="str">
        <f>" "&amp;'Attendance Sheet'!E12&amp;" "</f>
        <v xml:space="preserve">  MAHENDER KUMAR  </v>
      </c>
      <c r="E14" s="103"/>
      <c r="F14" s="103"/>
      <c r="G14" s="2"/>
      <c r="H14" s="2"/>
      <c r="I14" s="2"/>
      <c r="J14" s="2"/>
      <c r="K14" s="2"/>
      <c r="L14" s="2"/>
      <c r="M14" s="96" t="str">
        <f t="shared" si="0"/>
        <v/>
      </c>
    </row>
    <row r="15" spans="1:13" x14ac:dyDescent="0.35">
      <c r="A15" s="93">
        <f>IF(MASTER!E7="","",ROWS(MASTER!$E$2:E7))</f>
        <v>6</v>
      </c>
      <c r="B15" s="2" t="str">
        <f>" "&amp;'Attendance Sheet'!B13&amp;" "</f>
        <v xml:space="preserve">  1032424  </v>
      </c>
      <c r="C15" s="2" t="str">
        <f>" "&amp;'Attendance Sheet'!D13&amp;" "</f>
        <v xml:space="preserve">  SACHIN  </v>
      </c>
      <c r="D15" s="103" t="str">
        <f>" "&amp;'Attendance Sheet'!E13&amp;" "</f>
        <v xml:space="preserve">  RAJENDER SINGH  </v>
      </c>
      <c r="E15" s="103"/>
      <c r="F15" s="103"/>
      <c r="G15" s="2"/>
      <c r="H15" s="2"/>
      <c r="I15" s="2"/>
      <c r="J15" s="2"/>
      <c r="K15" s="2"/>
      <c r="L15" s="2"/>
      <c r="M15" s="96" t="str">
        <f t="shared" si="0"/>
        <v/>
      </c>
    </row>
    <row r="16" spans="1:13" x14ac:dyDescent="0.35">
      <c r="A16" s="93">
        <f>IF(MASTER!E8="","",ROWS(MASTER!$E$2:E8))</f>
        <v>7</v>
      </c>
      <c r="B16" s="2" t="str">
        <f>" "&amp;'Attendance Sheet'!B14&amp;" "</f>
        <v xml:space="preserve">  1032425  </v>
      </c>
      <c r="C16" s="2" t="str">
        <f>" "&amp;'Attendance Sheet'!D14&amp;" "</f>
        <v xml:space="preserve">    </v>
      </c>
      <c r="D16" s="103" t="str">
        <f>" "&amp;'Attendance Sheet'!E14&amp;" "</f>
        <v xml:space="preserve">    </v>
      </c>
      <c r="E16" s="103"/>
      <c r="F16" s="103"/>
      <c r="G16" s="2"/>
      <c r="H16" s="2"/>
      <c r="I16" s="2"/>
      <c r="J16" s="2"/>
      <c r="K16" s="2"/>
      <c r="L16" s="2"/>
      <c r="M16" s="96" t="str">
        <f t="shared" si="0"/>
        <v/>
      </c>
    </row>
    <row r="17" spans="1:13" x14ac:dyDescent="0.35">
      <c r="A17" s="93">
        <f>IF(MASTER!E9="","",ROWS(MASTER!$E$2:E9))</f>
        <v>8</v>
      </c>
      <c r="B17" s="2" t="str">
        <f>" "&amp;'Attendance Sheet'!B15&amp;" "</f>
        <v xml:space="preserve">  1032426  </v>
      </c>
      <c r="C17" s="2" t="str">
        <f>" "&amp;'Attendance Sheet'!D15&amp;" "</f>
        <v xml:space="preserve">    </v>
      </c>
      <c r="D17" s="103" t="str">
        <f>" "&amp;'Attendance Sheet'!E15&amp;" "</f>
        <v xml:space="preserve">    </v>
      </c>
      <c r="E17" s="103"/>
      <c r="F17" s="103"/>
      <c r="G17" s="2"/>
      <c r="H17" s="2"/>
      <c r="I17" s="2"/>
      <c r="J17" s="2"/>
      <c r="K17" s="2"/>
      <c r="L17" s="2"/>
      <c r="M17" s="96" t="str">
        <f t="shared" si="0"/>
        <v/>
      </c>
    </row>
    <row r="18" spans="1:13" x14ac:dyDescent="0.35">
      <c r="A18" s="93">
        <f>IF(MASTER!E10="","",ROWS(MASTER!$E$2:E10))</f>
        <v>9</v>
      </c>
      <c r="B18" s="2" t="str">
        <f>" "&amp;'Attendance Sheet'!B16&amp;" "</f>
        <v xml:space="preserve">  1032427  </v>
      </c>
      <c r="C18" s="2" t="str">
        <f>" "&amp;'Attendance Sheet'!D16&amp;" "</f>
        <v xml:space="preserve">    </v>
      </c>
      <c r="D18" s="103" t="str">
        <f>" "&amp;'Attendance Sheet'!E16&amp;" "</f>
        <v xml:space="preserve">    </v>
      </c>
      <c r="E18" s="103"/>
      <c r="F18" s="103"/>
      <c r="G18" s="2"/>
      <c r="H18" s="2"/>
      <c r="I18" s="2"/>
      <c r="J18" s="2"/>
      <c r="K18" s="2"/>
      <c r="L18" s="2"/>
      <c r="M18" s="96" t="str">
        <f t="shared" si="0"/>
        <v/>
      </c>
    </row>
    <row r="19" spans="1:13" x14ac:dyDescent="0.35">
      <c r="A19" s="93">
        <f>IF(MASTER!E11="","",ROWS(MASTER!$E$2:E11))</f>
        <v>10</v>
      </c>
      <c r="B19" s="2" t="str">
        <f>" "&amp;'Attendance Sheet'!B17&amp;" "</f>
        <v xml:space="preserve">  1032428  </v>
      </c>
      <c r="C19" s="2" t="str">
        <f>" "&amp;'Attendance Sheet'!D17&amp;" "</f>
        <v xml:space="preserve">    </v>
      </c>
      <c r="D19" s="103" t="str">
        <f>" "&amp;'Attendance Sheet'!E17&amp;" "</f>
        <v xml:space="preserve">    </v>
      </c>
      <c r="E19" s="103"/>
      <c r="F19" s="103"/>
      <c r="G19" s="2"/>
      <c r="H19" s="2"/>
      <c r="I19" s="2"/>
      <c r="J19" s="2"/>
      <c r="K19" s="2"/>
      <c r="L19" s="2"/>
      <c r="M19" s="96" t="str">
        <f t="shared" si="0"/>
        <v/>
      </c>
    </row>
    <row r="20" spans="1:13" x14ac:dyDescent="0.35">
      <c r="A20" s="93">
        <f>IF(MASTER!E12="","",ROWS(MASTER!$E$2:E12))</f>
        <v>11</v>
      </c>
      <c r="B20" s="2" t="str">
        <f>" "&amp;'Attendance Sheet'!B18&amp;" "</f>
        <v xml:space="preserve">  1032429  </v>
      </c>
      <c r="C20" s="2" t="str">
        <f>" "&amp;'Attendance Sheet'!D18&amp;" "</f>
        <v xml:space="preserve">    </v>
      </c>
      <c r="D20" s="103" t="str">
        <f>" "&amp;'Attendance Sheet'!E18&amp;" "</f>
        <v xml:space="preserve">    </v>
      </c>
      <c r="E20" s="103"/>
      <c r="F20" s="103"/>
      <c r="G20" s="2"/>
      <c r="H20" s="2"/>
      <c r="I20" s="2"/>
      <c r="J20" s="2"/>
      <c r="K20" s="2"/>
      <c r="L20" s="2"/>
      <c r="M20" s="96" t="str">
        <f t="shared" si="0"/>
        <v/>
      </c>
    </row>
    <row r="21" spans="1:13" x14ac:dyDescent="0.35">
      <c r="A21" s="93">
        <f>IF(MASTER!E13="","",ROWS(MASTER!$E$2:E13))</f>
        <v>12</v>
      </c>
      <c r="B21" s="2" t="str">
        <f>" "&amp;'Attendance Sheet'!B19&amp;" "</f>
        <v xml:space="preserve">  1032430  </v>
      </c>
      <c r="C21" s="2" t="str">
        <f>" "&amp;'Attendance Sheet'!D19&amp;" "</f>
        <v xml:space="preserve">    </v>
      </c>
      <c r="D21" s="103" t="str">
        <f>" "&amp;'Attendance Sheet'!E19&amp;" "</f>
        <v xml:space="preserve">    </v>
      </c>
      <c r="E21" s="103"/>
      <c r="F21" s="103"/>
      <c r="G21" s="2"/>
      <c r="H21" s="2"/>
      <c r="I21" s="2"/>
      <c r="J21" s="2"/>
      <c r="K21" s="2"/>
      <c r="L21" s="2"/>
      <c r="M21" s="96" t="str">
        <f t="shared" si="0"/>
        <v/>
      </c>
    </row>
    <row r="22" spans="1:13" x14ac:dyDescent="0.35">
      <c r="A22" s="93">
        <f>IF(MASTER!E14="","",ROWS(MASTER!$E$2:E14))</f>
        <v>13</v>
      </c>
      <c r="B22" s="2" t="str">
        <f>" "&amp;'Attendance Sheet'!B20&amp;" "</f>
        <v xml:space="preserve">  1032431  </v>
      </c>
      <c r="C22" s="2" t="str">
        <f>" "&amp;'Attendance Sheet'!D20&amp;" "</f>
        <v xml:space="preserve">    </v>
      </c>
      <c r="D22" s="103" t="str">
        <f>" "&amp;'Attendance Sheet'!E20&amp;" "</f>
        <v xml:space="preserve">    </v>
      </c>
      <c r="E22" s="103"/>
      <c r="F22" s="103"/>
      <c r="G22" s="2"/>
      <c r="H22" s="2"/>
      <c r="I22" s="2"/>
      <c r="J22" s="2"/>
      <c r="K22" s="2"/>
      <c r="L22" s="2"/>
      <c r="M22" s="96" t="str">
        <f t="shared" si="0"/>
        <v/>
      </c>
    </row>
    <row r="23" spans="1:13" x14ac:dyDescent="0.35">
      <c r="A23" s="93">
        <f>IF(MASTER!E15="","",ROWS(MASTER!$E$2:E15))</f>
        <v>14</v>
      </c>
      <c r="B23" s="2" t="str">
        <f>" "&amp;'Attendance Sheet'!B21&amp;" "</f>
        <v xml:space="preserve">  1032432  </v>
      </c>
      <c r="C23" s="2" t="str">
        <f>" "&amp;'Attendance Sheet'!D21&amp;" "</f>
        <v xml:space="preserve">    </v>
      </c>
      <c r="D23" s="103" t="str">
        <f>" "&amp;'Attendance Sheet'!E21&amp;" "</f>
        <v xml:space="preserve">    </v>
      </c>
      <c r="E23" s="103"/>
      <c r="F23" s="103"/>
      <c r="G23" s="2"/>
      <c r="H23" s="2"/>
      <c r="I23" s="2"/>
      <c r="J23" s="2"/>
      <c r="K23" s="2"/>
      <c r="L23" s="2"/>
      <c r="M23" s="96" t="str">
        <f t="shared" si="0"/>
        <v/>
      </c>
    </row>
    <row r="24" spans="1:13" x14ac:dyDescent="0.35">
      <c r="A24" s="93">
        <f>IF(MASTER!E16="","",ROWS(MASTER!$E$2:E16))</f>
        <v>15</v>
      </c>
      <c r="B24" s="2" t="str">
        <f>" "&amp;'Attendance Sheet'!B22&amp;" "</f>
        <v xml:space="preserve">  1032433  </v>
      </c>
      <c r="C24" s="2" t="str">
        <f>" "&amp;'Attendance Sheet'!D22&amp;" "</f>
        <v xml:space="preserve">    </v>
      </c>
      <c r="D24" s="103" t="str">
        <f>" "&amp;'Attendance Sheet'!E22&amp;" "</f>
        <v xml:space="preserve">    </v>
      </c>
      <c r="E24" s="103"/>
      <c r="F24" s="103"/>
      <c r="G24" s="2"/>
      <c r="H24" s="2"/>
      <c r="I24" s="2"/>
      <c r="J24" s="2"/>
      <c r="K24" s="2"/>
      <c r="L24" s="2"/>
      <c r="M24" s="96" t="str">
        <f t="shared" si="0"/>
        <v/>
      </c>
    </row>
    <row r="25" spans="1:13" x14ac:dyDescent="0.35">
      <c r="A25" s="93">
        <f>IF(MASTER!E17="","",ROWS(MASTER!$E$2:E17))</f>
        <v>16</v>
      </c>
      <c r="B25" s="2" t="str">
        <f>" "&amp;'Attendance Sheet'!B23&amp;" "</f>
        <v xml:space="preserve">  1032434  </v>
      </c>
      <c r="C25" s="2" t="str">
        <f>" "&amp;'Attendance Sheet'!D23&amp;" "</f>
        <v xml:space="preserve">    </v>
      </c>
      <c r="D25" s="103" t="str">
        <f>" "&amp;'Attendance Sheet'!E23&amp;" "</f>
        <v xml:space="preserve">    </v>
      </c>
      <c r="E25" s="103"/>
      <c r="F25" s="103"/>
      <c r="G25" s="2"/>
      <c r="H25" s="2"/>
      <c r="I25" s="2"/>
      <c r="J25" s="2"/>
      <c r="K25" s="2"/>
      <c r="L25" s="2"/>
      <c r="M25" s="96" t="str">
        <f t="shared" si="0"/>
        <v/>
      </c>
    </row>
    <row r="26" spans="1:13" x14ac:dyDescent="0.35">
      <c r="A26" s="93">
        <f>IF(MASTER!E18="","",ROWS(MASTER!$E$2:E18))</f>
        <v>17</v>
      </c>
      <c r="B26" s="2" t="str">
        <f>" "&amp;'Attendance Sheet'!B24&amp;" "</f>
        <v xml:space="preserve">  1032435  </v>
      </c>
      <c r="C26" s="2" t="str">
        <f>" "&amp;'Attendance Sheet'!D24&amp;" "</f>
        <v xml:space="preserve">    </v>
      </c>
      <c r="D26" s="103" t="str">
        <f>" "&amp;'Attendance Sheet'!E24&amp;" "</f>
        <v xml:space="preserve">    </v>
      </c>
      <c r="E26" s="103"/>
      <c r="F26" s="103"/>
      <c r="G26" s="2"/>
      <c r="H26" s="2"/>
      <c r="I26" s="2"/>
      <c r="J26" s="2"/>
      <c r="K26" s="2"/>
      <c r="L26" s="2"/>
      <c r="M26" s="96" t="str">
        <f t="shared" si="0"/>
        <v/>
      </c>
    </row>
    <row r="27" spans="1:13" x14ac:dyDescent="0.35">
      <c r="A27" s="93">
        <f>IF(MASTER!E19="","",ROWS(MASTER!$E$2:E19))</f>
        <v>18</v>
      </c>
      <c r="B27" s="2" t="str">
        <f>" "&amp;'Attendance Sheet'!B25&amp;" "</f>
        <v xml:space="preserve">  1032436  </v>
      </c>
      <c r="C27" s="2" t="str">
        <f>" "&amp;'Attendance Sheet'!D25&amp;" "</f>
        <v xml:space="preserve">    </v>
      </c>
      <c r="D27" s="103" t="str">
        <f>" "&amp;'Attendance Sheet'!E25&amp;" "</f>
        <v xml:space="preserve">    </v>
      </c>
      <c r="E27" s="103"/>
      <c r="F27" s="103"/>
      <c r="G27" s="2"/>
      <c r="H27" s="2"/>
      <c r="I27" s="2"/>
      <c r="J27" s="2"/>
      <c r="K27" s="2"/>
      <c r="L27" s="2"/>
      <c r="M27" s="96" t="str">
        <f t="shared" si="0"/>
        <v/>
      </c>
    </row>
    <row r="28" spans="1:13" x14ac:dyDescent="0.35">
      <c r="A28" s="93">
        <f>IF(MASTER!E20="","",ROWS(MASTER!$E$2:E20))</f>
        <v>19</v>
      </c>
      <c r="B28" s="2" t="str">
        <f>" "&amp;'Attendance Sheet'!B26&amp;" "</f>
        <v xml:space="preserve">  1032437  </v>
      </c>
      <c r="C28" s="2" t="str">
        <f>" "&amp;'Attendance Sheet'!D26&amp;" "</f>
        <v xml:space="preserve">    </v>
      </c>
      <c r="D28" s="103" t="str">
        <f>" "&amp;'Attendance Sheet'!E26&amp;" "</f>
        <v xml:space="preserve">    </v>
      </c>
      <c r="E28" s="103"/>
      <c r="F28" s="103"/>
      <c r="G28" s="2"/>
      <c r="H28" s="2"/>
      <c r="I28" s="2"/>
      <c r="J28" s="2"/>
      <c r="K28" s="2"/>
      <c r="L28" s="2"/>
      <c r="M28" s="96" t="str">
        <f t="shared" si="0"/>
        <v/>
      </c>
    </row>
    <row r="29" spans="1:13" x14ac:dyDescent="0.35">
      <c r="A29" s="93">
        <f>IF(MASTER!E21="","",ROWS(MASTER!$E$2:E21))</f>
        <v>20</v>
      </c>
      <c r="B29" s="2" t="str">
        <f>" "&amp;'Attendance Sheet'!B27&amp;" "</f>
        <v xml:space="preserve">  1032438  </v>
      </c>
      <c r="C29" s="2" t="str">
        <f>" "&amp;'Attendance Sheet'!D27&amp;" "</f>
        <v xml:space="preserve">    </v>
      </c>
      <c r="D29" s="103" t="str">
        <f>" "&amp;'Attendance Sheet'!E27&amp;" "</f>
        <v xml:space="preserve">    </v>
      </c>
      <c r="E29" s="103"/>
      <c r="F29" s="103"/>
      <c r="G29" s="2"/>
      <c r="H29" s="2"/>
      <c r="I29" s="2"/>
      <c r="J29" s="2"/>
      <c r="K29" s="2"/>
      <c r="L29" s="2"/>
      <c r="M29" s="96" t="str">
        <f t="shared" si="0"/>
        <v/>
      </c>
    </row>
    <row r="30" spans="1:13" x14ac:dyDescent="0.35">
      <c r="A30" s="93">
        <f>IF(MASTER!E22="","",ROWS(MASTER!$E$2:E22))</f>
        <v>21</v>
      </c>
      <c r="B30" s="2" t="str">
        <f>" "&amp;'Attendance Sheet'!B28&amp;" "</f>
        <v xml:space="preserve">  1032439  </v>
      </c>
      <c r="C30" s="2" t="str">
        <f>" "&amp;'Attendance Sheet'!D28&amp;" "</f>
        <v xml:space="preserve">    </v>
      </c>
      <c r="D30" s="103" t="str">
        <f>" "&amp;'Attendance Sheet'!E28&amp;" "</f>
        <v xml:space="preserve">    </v>
      </c>
      <c r="E30" s="103"/>
      <c r="F30" s="103"/>
      <c r="G30" s="2"/>
      <c r="H30" s="2"/>
      <c r="I30" s="2"/>
      <c r="J30" s="2"/>
      <c r="K30" s="2"/>
      <c r="L30" s="2"/>
      <c r="M30" s="96" t="str">
        <f t="shared" si="0"/>
        <v/>
      </c>
    </row>
    <row r="31" spans="1:13" x14ac:dyDescent="0.35">
      <c r="A31" s="93">
        <f>IF(MASTER!E23="","",ROWS(MASTER!$E$2:E23))</f>
        <v>22</v>
      </c>
      <c r="B31" s="2" t="str">
        <f>" "&amp;'Attendance Sheet'!B29&amp;" "</f>
        <v xml:space="preserve">  1032440  </v>
      </c>
      <c r="C31" s="2" t="str">
        <f>" "&amp;'Attendance Sheet'!D29&amp;" "</f>
        <v xml:space="preserve">    </v>
      </c>
      <c r="D31" s="103" t="str">
        <f>" "&amp;'Attendance Sheet'!E29&amp;" "</f>
        <v xml:space="preserve">    </v>
      </c>
      <c r="E31" s="103"/>
      <c r="F31" s="103"/>
      <c r="G31" s="2"/>
      <c r="H31" s="2"/>
      <c r="I31" s="2"/>
      <c r="J31" s="2"/>
      <c r="K31" s="2"/>
      <c r="L31" s="2"/>
      <c r="M31" s="96" t="str">
        <f t="shared" si="0"/>
        <v/>
      </c>
    </row>
    <row r="32" spans="1:13" x14ac:dyDescent="0.35">
      <c r="A32" s="93">
        <f>IF(MASTER!E24="","",ROWS(MASTER!$E$2:E24))</f>
        <v>23</v>
      </c>
      <c r="B32" s="2" t="str">
        <f>" "&amp;'Attendance Sheet'!B30&amp;" "</f>
        <v xml:space="preserve">  1032441  </v>
      </c>
      <c r="C32" s="2" t="str">
        <f>" "&amp;'Attendance Sheet'!D30&amp;" "</f>
        <v xml:space="preserve">    </v>
      </c>
      <c r="D32" s="103" t="str">
        <f>" "&amp;'Attendance Sheet'!E30&amp;" "</f>
        <v xml:space="preserve">    </v>
      </c>
      <c r="E32" s="103"/>
      <c r="F32" s="103"/>
      <c r="G32" s="2"/>
      <c r="H32" s="2"/>
      <c r="I32" s="2"/>
      <c r="J32" s="2"/>
      <c r="K32" s="2"/>
      <c r="L32" s="2"/>
      <c r="M32" s="96" t="str">
        <f t="shared" si="0"/>
        <v/>
      </c>
    </row>
    <row r="33" spans="1:19" x14ac:dyDescent="0.35">
      <c r="A33" s="93">
        <f>IF(MASTER!E25="","",ROWS(MASTER!$E$2:E25))</f>
        <v>24</v>
      </c>
      <c r="B33" s="2" t="str">
        <f>" "&amp;'Attendance Sheet'!B31&amp;" "</f>
        <v xml:space="preserve">  1032442  </v>
      </c>
      <c r="C33" s="2" t="str">
        <f>" "&amp;'Attendance Sheet'!D31&amp;" "</f>
        <v xml:space="preserve">    </v>
      </c>
      <c r="D33" s="103" t="str">
        <f>" "&amp;'Attendance Sheet'!E31&amp;" "</f>
        <v xml:space="preserve">    </v>
      </c>
      <c r="E33" s="103"/>
      <c r="F33" s="103"/>
      <c r="G33" s="2"/>
      <c r="H33" s="2"/>
      <c r="I33" s="2"/>
      <c r="J33" s="2"/>
      <c r="K33" s="2"/>
      <c r="L33" s="2"/>
      <c r="M33" s="96" t="str">
        <f t="shared" si="0"/>
        <v/>
      </c>
    </row>
    <row r="34" spans="1:19" x14ac:dyDescent="0.35">
      <c r="A34" s="93">
        <f>IF(MASTER!E26="","",ROWS(MASTER!$E$2:E26))</f>
        <v>25</v>
      </c>
      <c r="B34" s="2" t="str">
        <f>" "&amp;'Attendance Sheet'!B32&amp;" "</f>
        <v xml:space="preserve">  1032443  </v>
      </c>
      <c r="C34" s="2" t="str">
        <f>" "&amp;'Attendance Sheet'!D32&amp;" "</f>
        <v xml:space="preserve">    </v>
      </c>
      <c r="D34" s="103" t="str">
        <f>" "&amp;'Attendance Sheet'!E32&amp;" "</f>
        <v xml:space="preserve">    </v>
      </c>
      <c r="E34" s="103"/>
      <c r="F34" s="103"/>
      <c r="G34" s="2"/>
      <c r="H34" s="2"/>
      <c r="I34" s="2"/>
      <c r="J34" s="2"/>
      <c r="K34" s="2"/>
      <c r="L34" s="2"/>
      <c r="M34" s="96" t="str">
        <f t="shared" si="0"/>
        <v/>
      </c>
    </row>
    <row r="35" spans="1:19" ht="15.5" customHeight="1" x14ac:dyDescent="0.35">
      <c r="A35" s="304" t="s">
        <v>319</v>
      </c>
      <c r="B35" s="304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  <c r="N35" s="44"/>
    </row>
    <row r="36" spans="1:19" ht="15.5" x14ac:dyDescent="0.3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</row>
    <row r="37" spans="1:19" x14ac:dyDescent="0.35">
      <c r="H37" s="256" t="s">
        <v>13</v>
      </c>
      <c r="I37" s="256"/>
      <c r="J37" s="256"/>
      <c r="K37" s="256" t="s">
        <v>16</v>
      </c>
      <c r="L37" s="256"/>
      <c r="M37" s="256"/>
      <c r="O37" s="6"/>
      <c r="P37" s="6"/>
      <c r="Q37" s="6"/>
      <c r="R37" s="6"/>
      <c r="S37" s="6"/>
    </row>
    <row r="38" spans="1:19" x14ac:dyDescent="0.35">
      <c r="A38" s="257" t="s">
        <v>17</v>
      </c>
      <c r="B38" s="257"/>
      <c r="C38" s="1" t="str">
        <f>TEXT(" "&amp;MASTER!B10&amp;" ","dd-mm-yy")</f>
        <v xml:space="preserve"> 01.01.2026 </v>
      </c>
      <c r="H38" s="256" t="s">
        <v>14</v>
      </c>
      <c r="I38" s="256"/>
      <c r="J38" s="256"/>
      <c r="K38" s="256" t="s">
        <v>16</v>
      </c>
      <c r="L38" s="256"/>
      <c r="M38" s="256"/>
      <c r="O38" s="6"/>
      <c r="P38" s="6"/>
      <c r="Q38" s="6"/>
      <c r="R38" s="6"/>
      <c r="S38" s="6"/>
    </row>
    <row r="39" spans="1:19" x14ac:dyDescent="0.35">
      <c r="H39" s="256" t="s">
        <v>15</v>
      </c>
      <c r="I39" s="256"/>
      <c r="J39" s="256"/>
      <c r="K39" s="256" t="s">
        <v>16</v>
      </c>
      <c r="L39" s="256"/>
      <c r="M39" s="256"/>
      <c r="O39" s="6"/>
      <c r="P39" s="6"/>
      <c r="Q39" s="6"/>
      <c r="R39" s="6"/>
      <c r="S39" s="6"/>
    </row>
  </sheetData>
  <sheetProtection algorithmName="SHA-512" hashValue="lfBjAhq8r0GvVh64ZT5WzSWDE+vtVswhwxr5oMQ8T9D+EBr8EXUN2k3c/JrLgcTCxbubjaKaH/Fh7HqqhzCcgQ==" saltValue="5sZpDQT3SjCoHaX4Hi2lBw==" spinCount="100000" sheet="1" objects="1" scenarios="1"/>
  <protectedRanges>
    <protectedRange sqref="F10:L34" name="Range1"/>
  </protectedRanges>
  <mergeCells count="31">
    <mergeCell ref="A6:M6"/>
    <mergeCell ref="H39:J39"/>
    <mergeCell ref="K39:M39"/>
    <mergeCell ref="K37:M37"/>
    <mergeCell ref="H8:I8"/>
    <mergeCell ref="K7:L7"/>
    <mergeCell ref="F7:G7"/>
    <mergeCell ref="A38:B38"/>
    <mergeCell ref="K38:M38"/>
    <mergeCell ref="H7:I7"/>
    <mergeCell ref="E7:E9"/>
    <mergeCell ref="A35:M35"/>
    <mergeCell ref="A7:A9"/>
    <mergeCell ref="B7:B9"/>
    <mergeCell ref="C7:C9"/>
    <mergeCell ref="A1:M1"/>
    <mergeCell ref="A2:M2"/>
    <mergeCell ref="A3:M3"/>
    <mergeCell ref="C4:H4"/>
    <mergeCell ref="A5:C5"/>
    <mergeCell ref="I5:K5"/>
    <mergeCell ref="L5:M5"/>
    <mergeCell ref="K4:M4"/>
    <mergeCell ref="A4:B4"/>
    <mergeCell ref="I4:J4"/>
    <mergeCell ref="E5:H5"/>
    <mergeCell ref="D7:D9"/>
    <mergeCell ref="M7:M9"/>
    <mergeCell ref="H37:J37"/>
    <mergeCell ref="H38:J38"/>
    <mergeCell ref="F8:G8"/>
  </mergeCells>
  <conditionalFormatting sqref="A10:M34">
    <cfRule type="expression" dxfId="0" priority="1">
      <formula>$A10&lt;&gt;""</formula>
    </cfRule>
  </conditionalFormatting>
  <pageMargins left="0.39370078740157499" right="0.17" top="0.18" bottom="0" header="0" footer="0"/>
  <pageSetup paperSize="9" scale="87" orientation="landscape" blackAndWhite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AM111"/>
  <sheetViews>
    <sheetView workbookViewId="0">
      <selection sqref="A1:M1"/>
    </sheetView>
  </sheetViews>
  <sheetFormatPr defaultColWidth="9.1796875" defaultRowHeight="15.5" x14ac:dyDescent="0.35"/>
  <cols>
    <col min="1" max="7" width="9.1796875" style="53"/>
    <col min="8" max="13" width="8.7265625" style="53" customWidth="1"/>
    <col min="14" max="16384" width="9.1796875" style="53"/>
  </cols>
  <sheetData>
    <row r="1" spans="1:39" s="51" customFormat="1" ht="26.5" customHeight="1" x14ac:dyDescent="0.35">
      <c r="A1" s="368" t="s">
        <v>157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</row>
    <row r="2" spans="1:39" s="51" customFormat="1" ht="9.75" customHeight="1" x14ac:dyDescent="0.35"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</row>
    <row r="3" spans="1:39" x14ac:dyDescent="0.35">
      <c r="A3" s="369" t="s">
        <v>158</v>
      </c>
      <c r="B3" s="370"/>
      <c r="C3" s="370"/>
      <c r="D3" s="370"/>
      <c r="E3" s="370"/>
      <c r="F3" s="52"/>
      <c r="G3" s="52"/>
      <c r="H3" s="52"/>
      <c r="I3" s="52"/>
      <c r="J3" s="52"/>
      <c r="K3" s="371" t="s">
        <v>159</v>
      </c>
      <c r="L3" s="371"/>
      <c r="M3" s="372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</row>
    <row r="4" spans="1:39" x14ac:dyDescent="0.35">
      <c r="A4" s="373" t="s">
        <v>113</v>
      </c>
      <c r="B4" s="366"/>
      <c r="C4" s="366"/>
      <c r="D4" s="366"/>
      <c r="E4" s="366"/>
      <c r="H4" s="374" t="s">
        <v>238</v>
      </c>
      <c r="I4" s="374"/>
      <c r="J4" s="374"/>
      <c r="K4" s="374"/>
      <c r="L4" s="374"/>
      <c r="M4" s="375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</row>
    <row r="5" spans="1:39" x14ac:dyDescent="0.35">
      <c r="A5" s="373"/>
      <c r="B5" s="366"/>
      <c r="C5" s="366"/>
      <c r="D5" s="366"/>
      <c r="E5" s="366"/>
      <c r="H5" s="54"/>
      <c r="I5" s="55"/>
      <c r="J5" s="55"/>
      <c r="K5" s="55"/>
      <c r="L5" s="55"/>
      <c r="M5" s="55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</row>
    <row r="6" spans="1:39" x14ac:dyDescent="0.35">
      <c r="A6" s="56"/>
      <c r="M6" s="57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</row>
    <row r="7" spans="1:39" ht="21" x14ac:dyDescent="0.35">
      <c r="A7" s="376" t="s">
        <v>114</v>
      </c>
      <c r="B7" s="377"/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8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</row>
    <row r="8" spans="1:39" ht="21" x14ac:dyDescent="0.35">
      <c r="A8" s="376" t="s">
        <v>325</v>
      </c>
      <c r="B8" s="377"/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8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</row>
    <row r="9" spans="1:39" ht="30.5" customHeight="1" x14ac:dyDescent="0.35">
      <c r="A9" s="376" t="s">
        <v>326</v>
      </c>
      <c r="B9" s="377"/>
      <c r="C9" s="377"/>
      <c r="D9" s="377"/>
      <c r="E9" s="377"/>
      <c r="F9" s="377"/>
      <c r="G9" s="377"/>
      <c r="H9" s="377"/>
      <c r="I9" s="377"/>
      <c r="J9" s="377"/>
      <c r="K9" s="377"/>
      <c r="L9" s="377"/>
      <c r="M9" s="378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</row>
    <row r="10" spans="1:39" ht="21" x14ac:dyDescent="0.35">
      <c r="A10" s="58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60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</row>
    <row r="11" spans="1:39" ht="17.5" x14ac:dyDescent="0.35">
      <c r="A11" s="61" t="s">
        <v>160</v>
      </c>
      <c r="H11" s="379" t="s">
        <v>161</v>
      </c>
      <c r="I11" s="379"/>
      <c r="J11" s="379" t="s">
        <v>70</v>
      </c>
      <c r="K11" s="379"/>
      <c r="L11" s="379"/>
      <c r="M11" s="3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</row>
    <row r="12" spans="1:39" ht="35" customHeight="1" x14ac:dyDescent="0.35">
      <c r="A12" s="56"/>
      <c r="B12" s="62" t="s">
        <v>162</v>
      </c>
      <c r="H12" s="366">
        <f>MASTER!A6</f>
        <v>1240901</v>
      </c>
      <c r="I12" s="366"/>
      <c r="J12" s="367" t="str">
        <f>MASTER!A4</f>
        <v xml:space="preserve">GOVT.SR.SEC.SCH., BUGIA SRI VIJAYNAGAR , GANGANAGAR   </v>
      </c>
      <c r="K12" s="367"/>
      <c r="L12" s="367"/>
      <c r="M12" s="367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</row>
    <row r="13" spans="1:39" ht="35" customHeight="1" x14ac:dyDescent="0.35">
      <c r="A13" s="56"/>
      <c r="B13" s="62" t="s">
        <v>163</v>
      </c>
      <c r="H13" s="366"/>
      <c r="I13" s="366"/>
      <c r="J13" s="367"/>
      <c r="K13" s="367"/>
      <c r="L13" s="367"/>
      <c r="M13" s="367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</row>
    <row r="14" spans="1:39" ht="35" customHeight="1" x14ac:dyDescent="0.35">
      <c r="A14" s="56"/>
      <c r="B14" s="62" t="s">
        <v>164</v>
      </c>
      <c r="H14" s="366"/>
      <c r="I14" s="366"/>
      <c r="J14" s="367"/>
      <c r="K14" s="367"/>
      <c r="L14" s="367"/>
      <c r="M14" s="367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</row>
    <row r="15" spans="1:39" ht="35" customHeight="1" x14ac:dyDescent="0.35">
      <c r="A15" s="56"/>
      <c r="H15" s="366"/>
      <c r="I15" s="366"/>
      <c r="J15" s="367"/>
      <c r="K15" s="367"/>
      <c r="L15" s="367"/>
      <c r="M15" s="367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</row>
    <row r="16" spans="1:39" x14ac:dyDescent="0.35">
      <c r="A16" s="61" t="s">
        <v>165</v>
      </c>
      <c r="H16" s="366"/>
      <c r="I16" s="366"/>
      <c r="J16" s="367"/>
      <c r="K16" s="367"/>
      <c r="L16" s="367"/>
      <c r="M16" s="367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</row>
    <row r="17" spans="1:39" x14ac:dyDescent="0.35">
      <c r="A17" s="56"/>
      <c r="B17" s="62" t="s">
        <v>166</v>
      </c>
      <c r="H17" s="366"/>
      <c r="I17" s="366"/>
      <c r="J17" s="367"/>
      <c r="K17" s="367"/>
      <c r="L17" s="367"/>
      <c r="M17" s="367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</row>
    <row r="18" spans="1:39" ht="15.5" customHeight="1" x14ac:dyDescent="0.35">
      <c r="A18" s="56"/>
      <c r="B18" s="365" t="str">
        <f>J12</f>
        <v xml:space="preserve">GOVT.SR.SEC.SCH., BUGIA SRI VIJAYNAGAR , GANGANAGAR   </v>
      </c>
      <c r="C18" s="365"/>
      <c r="D18" s="365"/>
      <c r="E18" s="365"/>
      <c r="H18" s="366"/>
      <c r="I18" s="366"/>
      <c r="J18" s="367"/>
      <c r="K18" s="367"/>
      <c r="L18" s="367"/>
      <c r="M18" s="367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</row>
    <row r="19" spans="1:39" ht="18" customHeight="1" x14ac:dyDescent="0.35">
      <c r="A19" s="56"/>
      <c r="B19" s="365"/>
      <c r="C19" s="365"/>
      <c r="D19" s="365"/>
      <c r="E19" s="365"/>
      <c r="H19" s="366"/>
      <c r="I19" s="366"/>
      <c r="J19" s="367"/>
      <c r="K19" s="367"/>
      <c r="L19" s="367"/>
      <c r="M19" s="367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</row>
    <row r="20" spans="1:39" ht="18" customHeight="1" x14ac:dyDescent="0.35">
      <c r="A20" s="63"/>
      <c r="B20" s="64"/>
      <c r="C20" s="64"/>
      <c r="D20" s="64"/>
      <c r="E20" s="64"/>
      <c r="F20" s="64"/>
      <c r="G20" s="64"/>
      <c r="H20" s="366"/>
      <c r="I20" s="366"/>
      <c r="J20" s="367"/>
      <c r="K20" s="367"/>
      <c r="L20" s="367"/>
      <c r="M20" s="367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</row>
    <row r="21" spans="1:39" x14ac:dyDescent="0.35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</row>
    <row r="22" spans="1:39" x14ac:dyDescent="0.35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</row>
    <row r="23" spans="1:39" x14ac:dyDescent="0.35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</row>
    <row r="24" spans="1:39" x14ac:dyDescent="0.35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</row>
    <row r="25" spans="1:39" x14ac:dyDescent="0.35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</row>
    <row r="26" spans="1:39" x14ac:dyDescent="0.35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</row>
    <row r="27" spans="1:39" x14ac:dyDescent="0.35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</row>
    <row r="28" spans="1:39" x14ac:dyDescent="0.35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</row>
    <row r="29" spans="1:39" x14ac:dyDescent="0.35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</row>
    <row r="30" spans="1:39" x14ac:dyDescent="0.35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</row>
    <row r="31" spans="1:39" x14ac:dyDescent="0.35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</row>
    <row r="32" spans="1:39" x14ac:dyDescent="0.35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</row>
    <row r="33" spans="1:39" x14ac:dyDescent="0.35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</row>
    <row r="34" spans="1:39" x14ac:dyDescent="0.35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</row>
    <row r="35" spans="1:39" x14ac:dyDescent="0.35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</row>
    <row r="36" spans="1:39" x14ac:dyDescent="0.35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</row>
    <row r="37" spans="1:39" x14ac:dyDescent="0.35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</row>
    <row r="38" spans="1:39" x14ac:dyDescent="0.35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</row>
    <row r="39" spans="1:39" x14ac:dyDescent="0.35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</row>
    <row r="40" spans="1:39" x14ac:dyDescent="0.35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</row>
    <row r="41" spans="1:39" x14ac:dyDescent="0.35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</row>
    <row r="42" spans="1:39" x14ac:dyDescent="0.3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</row>
    <row r="43" spans="1:39" x14ac:dyDescent="0.35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</row>
    <row r="44" spans="1:39" x14ac:dyDescent="0.35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</row>
    <row r="45" spans="1:39" x14ac:dyDescent="0.35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</row>
    <row r="46" spans="1:39" x14ac:dyDescent="0.35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</row>
    <row r="47" spans="1:39" x14ac:dyDescent="0.35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</row>
    <row r="48" spans="1:39" x14ac:dyDescent="0.35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</row>
    <row r="49" spans="1:39" x14ac:dyDescent="0.35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</row>
    <row r="50" spans="1:39" x14ac:dyDescent="0.35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</row>
    <row r="51" spans="1:39" x14ac:dyDescent="0.35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</row>
    <row r="52" spans="1:39" x14ac:dyDescent="0.35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</row>
    <row r="53" spans="1:39" x14ac:dyDescent="0.35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</row>
    <row r="54" spans="1:39" x14ac:dyDescent="0.35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</row>
    <row r="55" spans="1:39" x14ac:dyDescent="0.35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</row>
    <row r="56" spans="1:39" x14ac:dyDescent="0.35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</row>
    <row r="57" spans="1:39" x14ac:dyDescent="0.35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</row>
    <row r="58" spans="1:39" x14ac:dyDescent="0.35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</row>
    <row r="59" spans="1:39" x14ac:dyDescent="0.35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</row>
    <row r="60" spans="1:39" x14ac:dyDescent="0.35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</row>
    <row r="61" spans="1:39" x14ac:dyDescent="0.35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</row>
    <row r="62" spans="1:39" x14ac:dyDescent="0.35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</row>
    <row r="63" spans="1:39" x14ac:dyDescent="0.35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</row>
    <row r="64" spans="1:39" x14ac:dyDescent="0.35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</row>
    <row r="65" spans="1:39" x14ac:dyDescent="0.35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</row>
    <row r="66" spans="1:39" x14ac:dyDescent="0.35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</row>
    <row r="67" spans="1:39" x14ac:dyDescent="0.35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</row>
    <row r="68" spans="1:39" x14ac:dyDescent="0.35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</row>
    <row r="69" spans="1:39" x14ac:dyDescent="0.35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</row>
    <row r="70" spans="1:39" x14ac:dyDescent="0.35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</row>
    <row r="71" spans="1:39" x14ac:dyDescent="0.35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</row>
    <row r="72" spans="1:39" x14ac:dyDescent="0.35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</row>
    <row r="73" spans="1:39" x14ac:dyDescent="0.35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</row>
    <row r="74" spans="1:39" x14ac:dyDescent="0.35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</row>
    <row r="75" spans="1:39" x14ac:dyDescent="0.35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</row>
    <row r="76" spans="1:39" x14ac:dyDescent="0.35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</row>
    <row r="77" spans="1:39" x14ac:dyDescent="0.35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</row>
    <row r="78" spans="1:39" x14ac:dyDescent="0.35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</row>
    <row r="79" spans="1:39" x14ac:dyDescent="0.35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</row>
    <row r="80" spans="1:39" x14ac:dyDescent="0.35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</row>
    <row r="81" spans="1:39" x14ac:dyDescent="0.35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</row>
    <row r="82" spans="1:39" x14ac:dyDescent="0.3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</row>
    <row r="83" spans="1:39" x14ac:dyDescent="0.35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</row>
    <row r="84" spans="1:39" x14ac:dyDescent="0.35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79"/>
    </row>
    <row r="85" spans="1:39" x14ac:dyDescent="0.35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</row>
    <row r="86" spans="1:39" x14ac:dyDescent="0.35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</row>
    <row r="87" spans="1:39" x14ac:dyDescent="0.35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</row>
    <row r="88" spans="1:39" x14ac:dyDescent="0.35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</row>
    <row r="89" spans="1:39" x14ac:dyDescent="0.35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</row>
    <row r="90" spans="1:39" x14ac:dyDescent="0.35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</row>
    <row r="91" spans="1:39" x14ac:dyDescent="0.35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  <c r="AM91" s="79"/>
    </row>
    <row r="92" spans="1:39" x14ac:dyDescent="0.35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79"/>
    </row>
    <row r="93" spans="1:39" x14ac:dyDescent="0.35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</row>
    <row r="94" spans="1:39" x14ac:dyDescent="0.35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79"/>
      <c r="AM94" s="79"/>
    </row>
    <row r="95" spans="1:39" x14ac:dyDescent="0.35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  <c r="AM95" s="79"/>
    </row>
    <row r="96" spans="1:39" x14ac:dyDescent="0.35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  <c r="AM96" s="79"/>
    </row>
    <row r="97" spans="1:39" x14ac:dyDescent="0.35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</row>
    <row r="98" spans="1:39" x14ac:dyDescent="0.35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  <c r="AM98" s="79"/>
    </row>
    <row r="99" spans="1:39" x14ac:dyDescent="0.35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79"/>
    </row>
    <row r="100" spans="1:39" x14ac:dyDescent="0.35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  <c r="AM100" s="79"/>
    </row>
    <row r="101" spans="1:39" x14ac:dyDescent="0.35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</row>
    <row r="102" spans="1:39" x14ac:dyDescent="0.35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79"/>
      <c r="AL102" s="79"/>
      <c r="AM102" s="79"/>
    </row>
    <row r="103" spans="1:39" x14ac:dyDescent="0.35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  <c r="AL103" s="79"/>
      <c r="AM103" s="79"/>
    </row>
    <row r="104" spans="1:39" x14ac:dyDescent="0.35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  <c r="AM104" s="79"/>
    </row>
    <row r="105" spans="1:39" x14ac:dyDescent="0.35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</row>
    <row r="106" spans="1:39" x14ac:dyDescent="0.35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</row>
    <row r="107" spans="1:39" x14ac:dyDescent="0.35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</row>
    <row r="108" spans="1:39" x14ac:dyDescent="0.35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</row>
    <row r="109" spans="1:39" x14ac:dyDescent="0.35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</row>
    <row r="110" spans="1:39" x14ac:dyDescent="0.35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39" x14ac:dyDescent="0.35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</row>
  </sheetData>
  <mergeCells count="30">
    <mergeCell ref="H12:I12"/>
    <mergeCell ref="J12:M12"/>
    <mergeCell ref="A1:M1"/>
    <mergeCell ref="A3:E3"/>
    <mergeCell ref="K3:M3"/>
    <mergeCell ref="A4:A5"/>
    <mergeCell ref="B4:E5"/>
    <mergeCell ref="H4:M4"/>
    <mergeCell ref="A7:M7"/>
    <mergeCell ref="A8:M8"/>
    <mergeCell ref="A9:M9"/>
    <mergeCell ref="H11:I11"/>
    <mergeCell ref="J11:M11"/>
    <mergeCell ref="H13:I13"/>
    <mergeCell ref="J13:M13"/>
    <mergeCell ref="H14:I14"/>
    <mergeCell ref="J14:M14"/>
    <mergeCell ref="H15:I15"/>
    <mergeCell ref="J15:M15"/>
    <mergeCell ref="H16:I16"/>
    <mergeCell ref="J16:M16"/>
    <mergeCell ref="H17:I17"/>
    <mergeCell ref="J17:M17"/>
    <mergeCell ref="H18:I18"/>
    <mergeCell ref="J18:M18"/>
    <mergeCell ref="B18:E19"/>
    <mergeCell ref="H19:I19"/>
    <mergeCell ref="J19:M19"/>
    <mergeCell ref="H20:I20"/>
    <mergeCell ref="J20:M20"/>
  </mergeCells>
  <pageMargins left="0.7" right="0.7" top="0.75" bottom="0.75" header="0.3" footer="0.3"/>
  <pageSetup orientation="landscape" blackAndWhite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3"/>
  </sheetPr>
  <dimension ref="A1:BC106"/>
  <sheetViews>
    <sheetView workbookViewId="0">
      <selection activeCell="A6" sqref="A6:J6"/>
    </sheetView>
  </sheetViews>
  <sheetFormatPr defaultRowHeight="14.5" x14ac:dyDescent="0.35"/>
  <cols>
    <col min="1" max="1" width="4.26953125" customWidth="1"/>
    <col min="2" max="2" width="24.1796875" customWidth="1"/>
    <col min="3" max="3" width="13.26953125" customWidth="1"/>
    <col min="4" max="4" width="13.6328125" customWidth="1"/>
    <col min="5" max="5" width="13.1796875" customWidth="1"/>
    <col min="6" max="6" width="8.453125" customWidth="1"/>
    <col min="7" max="7" width="10.36328125" customWidth="1"/>
    <col min="8" max="8" width="8.26953125" customWidth="1"/>
    <col min="9" max="9" width="6.1796875" customWidth="1"/>
    <col min="10" max="10" width="16" customWidth="1"/>
  </cols>
  <sheetData>
    <row r="1" spans="1:41" ht="25" customHeight="1" x14ac:dyDescent="0.35">
      <c r="A1" s="377" t="s">
        <v>114</v>
      </c>
      <c r="B1" s="377"/>
      <c r="C1" s="377"/>
      <c r="D1" s="377"/>
      <c r="E1" s="377"/>
      <c r="F1" s="377"/>
      <c r="G1" s="377"/>
      <c r="H1" s="377"/>
      <c r="I1" s="377"/>
      <c r="J1" s="377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</row>
    <row r="2" spans="1:41" ht="25" customHeight="1" x14ac:dyDescent="0.35">
      <c r="A2" s="387" t="s">
        <v>327</v>
      </c>
      <c r="B2" s="387"/>
      <c r="C2" s="387"/>
      <c r="D2" s="387"/>
      <c r="E2" s="387"/>
      <c r="F2" s="387"/>
      <c r="G2" s="387"/>
      <c r="H2" s="387"/>
      <c r="I2" s="387"/>
      <c r="J2" s="387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</row>
    <row r="3" spans="1:41" ht="20.25" customHeight="1" x14ac:dyDescent="0.35">
      <c r="A3" s="388" t="s">
        <v>167</v>
      </c>
      <c r="B3" s="388"/>
      <c r="C3" s="388"/>
      <c r="D3" s="388"/>
      <c r="E3" s="388"/>
      <c r="F3" s="388"/>
      <c r="G3" s="388"/>
      <c r="H3" s="388"/>
      <c r="I3" s="388"/>
      <c r="J3" s="388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</row>
    <row r="4" spans="1:41" ht="35.5" customHeight="1" x14ac:dyDescent="0.35">
      <c r="A4" s="389" t="s">
        <v>141</v>
      </c>
      <c r="B4" s="389"/>
      <c r="C4" s="365" t="str">
        <f>MASTER!A4</f>
        <v xml:space="preserve">GOVT.SR.SEC.SCH., BUGIA SRI VIJAYNAGAR , GANGANAGAR   </v>
      </c>
      <c r="D4" s="365"/>
      <c r="E4" s="365"/>
      <c r="F4" s="365"/>
      <c r="G4" s="390" t="s">
        <v>180</v>
      </c>
      <c r="H4" s="390"/>
      <c r="I4" s="391" t="s">
        <v>208</v>
      </c>
      <c r="J4" s="391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</row>
    <row r="5" spans="1:41" ht="22.5" customHeight="1" x14ac:dyDescent="0.35">
      <c r="A5" s="390" t="s">
        <v>181</v>
      </c>
      <c r="B5" s="390"/>
      <c r="C5" s="391" t="s">
        <v>207</v>
      </c>
      <c r="D5" s="391"/>
      <c r="E5" s="391"/>
      <c r="F5" s="391"/>
      <c r="G5" s="389" t="s">
        <v>116</v>
      </c>
      <c r="H5" s="389"/>
      <c r="I5" s="392">
        <f>MASTER!A6</f>
        <v>1240901</v>
      </c>
      <c r="J5" s="392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</row>
    <row r="6" spans="1:41" ht="56" customHeight="1" x14ac:dyDescent="0.35">
      <c r="A6" s="385" t="s">
        <v>268</v>
      </c>
      <c r="B6" s="385"/>
      <c r="C6" s="385"/>
      <c r="D6" s="385"/>
      <c r="E6" s="385"/>
      <c r="F6" s="385"/>
      <c r="G6" s="385"/>
      <c r="H6" s="385"/>
      <c r="I6" s="385"/>
      <c r="J6" s="385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</row>
    <row r="7" spans="1:41" x14ac:dyDescent="0.35"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</row>
    <row r="8" spans="1:41" ht="20.149999999999999" customHeight="1" x14ac:dyDescent="0.35">
      <c r="A8" s="381" t="s">
        <v>269</v>
      </c>
      <c r="B8" s="381"/>
      <c r="C8" s="381"/>
      <c r="D8" s="381"/>
      <c r="E8" s="381"/>
      <c r="F8" s="381"/>
      <c r="G8" s="381"/>
      <c r="H8" s="381"/>
      <c r="I8" s="381"/>
      <c r="J8" s="381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</row>
    <row r="9" spans="1:41" s="65" customFormat="1" ht="18.75" customHeight="1" x14ac:dyDescent="0.35">
      <c r="A9" s="382" t="s">
        <v>149</v>
      </c>
      <c r="B9" s="382" t="s">
        <v>168</v>
      </c>
      <c r="C9" s="382" t="s">
        <v>113</v>
      </c>
      <c r="D9" s="382" t="s">
        <v>169</v>
      </c>
      <c r="E9" s="382"/>
      <c r="F9" s="382" t="s">
        <v>170</v>
      </c>
      <c r="G9" s="382" t="s">
        <v>171</v>
      </c>
      <c r="H9" s="382" t="s">
        <v>172</v>
      </c>
      <c r="I9" s="382" t="s">
        <v>173</v>
      </c>
      <c r="J9" s="382" t="s">
        <v>174</v>
      </c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</row>
    <row r="10" spans="1:41" s="65" customFormat="1" x14ac:dyDescent="0.35">
      <c r="A10" s="382"/>
      <c r="B10" s="382"/>
      <c r="C10" s="382"/>
      <c r="D10" s="196" t="s">
        <v>175</v>
      </c>
      <c r="E10" s="196" t="s">
        <v>176</v>
      </c>
      <c r="F10" s="382"/>
      <c r="G10" s="382"/>
      <c r="H10" s="382"/>
      <c r="I10" s="382"/>
      <c r="J10" s="382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</row>
    <row r="11" spans="1:41" ht="35" customHeight="1" x14ac:dyDescent="0.35">
      <c r="A11" s="66">
        <v>1</v>
      </c>
      <c r="B11" s="67"/>
      <c r="C11" s="67"/>
      <c r="D11" s="67"/>
      <c r="E11" s="67"/>
      <c r="F11" s="67"/>
      <c r="G11" s="67"/>
      <c r="H11" s="67"/>
      <c r="I11" s="67"/>
      <c r="J11" s="67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</row>
    <row r="12" spans="1:41" ht="35" customHeight="1" x14ac:dyDescent="0.35">
      <c r="A12" s="66">
        <v>2</v>
      </c>
      <c r="B12" s="67"/>
      <c r="C12" s="67"/>
      <c r="D12" s="67"/>
      <c r="E12" s="67"/>
      <c r="F12" s="67"/>
      <c r="G12" s="67"/>
      <c r="H12" s="67"/>
      <c r="I12" s="67"/>
      <c r="J12" s="67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</row>
    <row r="13" spans="1:41" ht="35" customHeight="1" x14ac:dyDescent="0.35">
      <c r="A13" s="66">
        <v>3</v>
      </c>
      <c r="B13" s="67"/>
      <c r="C13" s="67"/>
      <c r="D13" s="67"/>
      <c r="E13" s="67"/>
      <c r="F13" s="67"/>
      <c r="G13" s="67"/>
      <c r="H13" s="67"/>
      <c r="I13" s="67"/>
      <c r="J13" s="67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</row>
    <row r="14" spans="1:41" ht="35" customHeight="1" x14ac:dyDescent="0.35">
      <c r="A14" s="66">
        <v>4</v>
      </c>
      <c r="B14" s="67"/>
      <c r="C14" s="67"/>
      <c r="D14" s="67"/>
      <c r="E14" s="67"/>
      <c r="F14" s="67"/>
      <c r="G14" s="67"/>
      <c r="H14" s="67"/>
      <c r="I14" s="67"/>
      <c r="J14" s="6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</row>
    <row r="15" spans="1:41" s="128" customFormat="1" ht="35" customHeight="1" x14ac:dyDescent="0.35">
      <c r="A15" s="66">
        <v>5</v>
      </c>
      <c r="B15" s="67"/>
      <c r="C15" s="67"/>
      <c r="D15" s="67"/>
      <c r="E15" s="67"/>
      <c r="F15" s="67"/>
      <c r="G15" s="67"/>
      <c r="H15" s="67"/>
      <c r="I15" s="67"/>
      <c r="J15" s="67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</row>
    <row r="16" spans="1:41" s="128" customFormat="1" ht="35" customHeight="1" x14ac:dyDescent="0.35">
      <c r="A16" s="66">
        <v>6</v>
      </c>
      <c r="B16" s="67"/>
      <c r="C16" s="67"/>
      <c r="D16" s="67"/>
      <c r="E16" s="67"/>
      <c r="F16" s="67"/>
      <c r="G16" s="67"/>
      <c r="H16" s="67"/>
      <c r="I16" s="67"/>
      <c r="J16" s="67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</row>
    <row r="17" spans="1:41" s="128" customFormat="1" ht="35" customHeight="1" x14ac:dyDescent="0.35">
      <c r="A17" s="66">
        <v>7</v>
      </c>
      <c r="B17" s="67"/>
      <c r="C17" s="67"/>
      <c r="D17" s="67"/>
      <c r="E17" s="67"/>
      <c r="F17" s="67"/>
      <c r="G17" s="67"/>
      <c r="H17" s="67"/>
      <c r="I17" s="67"/>
      <c r="J17" s="67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</row>
    <row r="18" spans="1:41" s="128" customFormat="1" ht="35" customHeight="1" x14ac:dyDescent="0.35">
      <c r="A18" s="66">
        <v>8</v>
      </c>
      <c r="B18" s="67"/>
      <c r="C18" s="67"/>
      <c r="D18" s="67"/>
      <c r="E18" s="67"/>
      <c r="F18" s="67"/>
      <c r="G18" s="67"/>
      <c r="H18" s="67"/>
      <c r="I18" s="67"/>
      <c r="J18" s="67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</row>
    <row r="19" spans="1:41" s="128" customFormat="1" ht="35" customHeight="1" x14ac:dyDescent="0.35">
      <c r="A19" s="66">
        <v>9</v>
      </c>
      <c r="B19" s="67"/>
      <c r="C19" s="67"/>
      <c r="D19" s="67"/>
      <c r="E19" s="67"/>
      <c r="F19" s="67"/>
      <c r="G19" s="67"/>
      <c r="H19" s="67"/>
      <c r="I19" s="67"/>
      <c r="J19" s="6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</row>
    <row r="20" spans="1:41" s="128" customFormat="1" ht="35" customHeight="1" x14ac:dyDescent="0.35">
      <c r="A20" s="66">
        <v>10</v>
      </c>
      <c r="B20" s="67"/>
      <c r="C20" s="67"/>
      <c r="D20" s="67"/>
      <c r="E20" s="67"/>
      <c r="F20" s="67"/>
      <c r="G20" s="67"/>
      <c r="H20" s="67"/>
      <c r="I20" s="67"/>
      <c r="J20" s="67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</row>
    <row r="21" spans="1:41" ht="18" hidden="1" customHeight="1" x14ac:dyDescent="0.35">
      <c r="A21" s="381" t="s">
        <v>177</v>
      </c>
      <c r="B21" s="381"/>
      <c r="C21" s="381"/>
      <c r="D21" s="381"/>
      <c r="E21" s="381"/>
      <c r="F21" s="381"/>
      <c r="G21" s="381"/>
      <c r="H21" s="381"/>
      <c r="I21" s="381"/>
      <c r="J21" s="381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</row>
    <row r="22" spans="1:41" s="128" customFormat="1" ht="18" hidden="1" customHeight="1" x14ac:dyDescent="0.35">
      <c r="A22" s="382" t="s">
        <v>149</v>
      </c>
      <c r="B22" s="382" t="s">
        <v>168</v>
      </c>
      <c r="C22" s="382" t="s">
        <v>113</v>
      </c>
      <c r="D22" s="382" t="s">
        <v>169</v>
      </c>
      <c r="E22" s="382"/>
      <c r="F22" s="382" t="s">
        <v>170</v>
      </c>
      <c r="G22" s="382" t="s">
        <v>171</v>
      </c>
      <c r="H22" s="382" t="s">
        <v>172</v>
      </c>
      <c r="I22" s="382" t="s">
        <v>173</v>
      </c>
      <c r="J22" s="382" t="s">
        <v>174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</row>
    <row r="23" spans="1:41" s="128" customFormat="1" ht="18" hidden="1" customHeight="1" x14ac:dyDescent="0.35">
      <c r="A23" s="382"/>
      <c r="B23" s="382"/>
      <c r="C23" s="382"/>
      <c r="D23" s="196" t="s">
        <v>175</v>
      </c>
      <c r="E23" s="196" t="s">
        <v>176</v>
      </c>
      <c r="F23" s="382"/>
      <c r="G23" s="382"/>
      <c r="H23" s="382"/>
      <c r="I23" s="382"/>
      <c r="J23" s="382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</row>
    <row r="24" spans="1:41" s="128" customFormat="1" ht="24" hidden="1" customHeight="1" x14ac:dyDescent="0.35">
      <c r="A24" s="66">
        <v>1</v>
      </c>
      <c r="B24" s="67"/>
      <c r="C24" s="67"/>
      <c r="D24" s="67"/>
      <c r="E24" s="67"/>
      <c r="F24" s="67"/>
      <c r="G24" s="67"/>
      <c r="H24" s="67"/>
      <c r="I24" s="67"/>
      <c r="J24" s="67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</row>
    <row r="25" spans="1:41" s="128" customFormat="1" ht="24" hidden="1" customHeight="1" x14ac:dyDescent="0.35">
      <c r="A25" s="66">
        <v>2</v>
      </c>
      <c r="B25" s="67"/>
      <c r="C25" s="67"/>
      <c r="D25" s="67"/>
      <c r="E25" s="67"/>
      <c r="F25" s="67"/>
      <c r="G25" s="67"/>
      <c r="H25" s="67"/>
      <c r="I25" s="67"/>
      <c r="J25" s="67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</row>
    <row r="26" spans="1:41" s="128" customFormat="1" ht="24" hidden="1" customHeight="1" x14ac:dyDescent="0.35">
      <c r="A26" s="66">
        <v>3</v>
      </c>
      <c r="B26" s="67"/>
      <c r="C26" s="67"/>
      <c r="D26" s="67"/>
      <c r="E26" s="67"/>
      <c r="F26" s="67"/>
      <c r="G26" s="67"/>
      <c r="H26" s="67"/>
      <c r="I26" s="67"/>
      <c r="J26" s="67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</row>
    <row r="27" spans="1:41" ht="24" hidden="1" customHeight="1" x14ac:dyDescent="0.35">
      <c r="A27" s="66">
        <v>4</v>
      </c>
      <c r="B27" s="67"/>
      <c r="C27" s="67"/>
      <c r="D27" s="67"/>
      <c r="E27" s="67"/>
      <c r="F27" s="67"/>
      <c r="G27" s="67"/>
      <c r="H27" s="67"/>
      <c r="I27" s="67"/>
      <c r="J27" s="67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</row>
    <row r="28" spans="1:41" ht="24" hidden="1" customHeight="1" x14ac:dyDescent="0.35">
      <c r="A28" s="66">
        <v>5</v>
      </c>
      <c r="B28" s="67"/>
      <c r="C28" s="67"/>
      <c r="D28" s="67"/>
      <c r="E28" s="67"/>
      <c r="F28" s="67"/>
      <c r="G28" s="67"/>
      <c r="H28" s="67"/>
      <c r="I28" s="67"/>
      <c r="J28" s="67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</row>
    <row r="29" spans="1:41" ht="24" hidden="1" customHeight="1" x14ac:dyDescent="0.35">
      <c r="A29" s="66">
        <v>6</v>
      </c>
      <c r="B29" s="67"/>
      <c r="C29" s="67"/>
      <c r="D29" s="67"/>
      <c r="E29" s="67"/>
      <c r="F29" s="67"/>
      <c r="G29" s="67"/>
      <c r="H29" s="67"/>
      <c r="I29" s="67"/>
      <c r="J29" s="67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</row>
    <row r="30" spans="1:41" ht="24" hidden="1" customHeight="1" x14ac:dyDescent="0.35">
      <c r="A30" s="66">
        <v>7</v>
      </c>
      <c r="B30" s="67"/>
      <c r="C30" s="67"/>
      <c r="D30" s="67"/>
      <c r="E30" s="67"/>
      <c r="F30" s="67"/>
      <c r="G30" s="67"/>
      <c r="H30" s="67"/>
      <c r="I30" s="67"/>
      <c r="J30" s="67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</row>
    <row r="31" spans="1:41" ht="24" hidden="1" customHeight="1" x14ac:dyDescent="0.35">
      <c r="A31" s="66">
        <v>8</v>
      </c>
      <c r="B31" s="67"/>
      <c r="C31" s="67"/>
      <c r="D31" s="67"/>
      <c r="E31" s="67"/>
      <c r="F31" s="67"/>
      <c r="G31" s="67"/>
      <c r="H31" s="67"/>
      <c r="I31" s="67"/>
      <c r="J31" s="67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</row>
    <row r="32" spans="1:41" ht="24" hidden="1" customHeight="1" x14ac:dyDescent="0.35">
      <c r="A32" s="66">
        <v>9</v>
      </c>
      <c r="B32" s="67"/>
      <c r="C32" s="67"/>
      <c r="D32" s="67"/>
      <c r="E32" s="67"/>
      <c r="F32" s="67"/>
      <c r="G32" s="67"/>
      <c r="H32" s="67"/>
      <c r="I32" s="67"/>
      <c r="J32" s="67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</row>
    <row r="33" spans="1:55" ht="24" hidden="1" customHeight="1" x14ac:dyDescent="0.35">
      <c r="A33" s="66">
        <v>10</v>
      </c>
      <c r="B33" s="67"/>
      <c r="C33" s="67"/>
      <c r="D33" s="67"/>
      <c r="E33" s="67"/>
      <c r="F33" s="67"/>
      <c r="G33" s="67"/>
      <c r="H33" s="67"/>
      <c r="I33" s="67"/>
      <c r="J33" s="67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</row>
    <row r="34" spans="1:55" ht="16.5" customHeight="1" x14ac:dyDescent="0.45">
      <c r="A34" s="380" t="s">
        <v>320</v>
      </c>
      <c r="B34" s="380"/>
      <c r="C34" s="380"/>
      <c r="D34" s="380"/>
      <c r="E34" s="380"/>
      <c r="F34" s="380"/>
      <c r="G34" s="380"/>
      <c r="H34" s="380"/>
      <c r="I34" s="380"/>
      <c r="J34" s="380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</row>
    <row r="35" spans="1:55" ht="33" customHeight="1" x14ac:dyDescent="0.35"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</row>
    <row r="36" spans="1:55" ht="20" customHeight="1" x14ac:dyDescent="0.35">
      <c r="A36" s="384" t="s">
        <v>233</v>
      </c>
      <c r="B36" s="384"/>
      <c r="C36" s="384"/>
      <c r="D36" s="384"/>
      <c r="E36" s="384"/>
      <c r="F36" s="384"/>
      <c r="G36" s="384"/>
      <c r="H36" s="384"/>
      <c r="I36" s="384"/>
      <c r="J36" s="38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</row>
    <row r="37" spans="1:55" ht="40" customHeight="1" x14ac:dyDescent="0.35">
      <c r="A37" s="385" t="s">
        <v>273</v>
      </c>
      <c r="B37" s="385"/>
      <c r="C37" s="385"/>
      <c r="D37" s="385"/>
      <c r="E37" s="385"/>
      <c r="F37" s="385"/>
      <c r="G37" s="385"/>
      <c r="H37" s="385"/>
      <c r="I37" s="385"/>
      <c r="J37" s="385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</row>
    <row r="38" spans="1:55" ht="20.149999999999999" customHeight="1" x14ac:dyDescent="0.35"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</row>
    <row r="39" spans="1:55" ht="20.149999999999999" customHeight="1" x14ac:dyDescent="0.35">
      <c r="A39" s="386" t="s">
        <v>123</v>
      </c>
      <c r="B39" s="386"/>
      <c r="D39" s="383" t="s">
        <v>174</v>
      </c>
      <c r="E39" s="383"/>
      <c r="F39" s="383"/>
      <c r="G39" s="383"/>
      <c r="H39" s="383"/>
      <c r="I39" s="383"/>
      <c r="J39" s="383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</row>
    <row r="40" spans="1:55" x14ac:dyDescent="0.35">
      <c r="D40" s="383" t="s">
        <v>178</v>
      </c>
      <c r="E40" s="383"/>
      <c r="F40" s="383"/>
      <c r="G40" s="383"/>
      <c r="H40" s="383"/>
      <c r="I40" s="383"/>
      <c r="J40" s="383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</row>
    <row r="41" spans="1:55" x14ac:dyDescent="0.35">
      <c r="D41" s="383" t="s">
        <v>179</v>
      </c>
      <c r="E41" s="383"/>
      <c r="F41" s="383"/>
      <c r="G41" s="383"/>
      <c r="H41" s="383"/>
      <c r="I41" s="383"/>
      <c r="J41" s="383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</row>
    <row r="42" spans="1:55" x14ac:dyDescent="0.35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</row>
    <row r="43" spans="1:55" x14ac:dyDescent="0.35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</row>
    <row r="44" spans="1:55" x14ac:dyDescent="0.3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</row>
    <row r="45" spans="1:55" x14ac:dyDescent="0.3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</row>
    <row r="46" spans="1:55" x14ac:dyDescent="0.3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</row>
    <row r="47" spans="1:55" x14ac:dyDescent="0.3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</row>
    <row r="48" spans="1:55" x14ac:dyDescent="0.3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</row>
    <row r="49" spans="1:55" x14ac:dyDescent="0.3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</row>
    <row r="50" spans="1:55" x14ac:dyDescent="0.3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</row>
    <row r="51" spans="1:55" x14ac:dyDescent="0.3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</row>
    <row r="52" spans="1:55" x14ac:dyDescent="0.3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</row>
    <row r="53" spans="1:55" x14ac:dyDescent="0.3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</row>
    <row r="54" spans="1:55" x14ac:dyDescent="0.35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</row>
    <row r="55" spans="1:55" x14ac:dyDescent="0.3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</row>
    <row r="56" spans="1:55" x14ac:dyDescent="0.3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</row>
    <row r="57" spans="1:55" x14ac:dyDescent="0.35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</row>
    <row r="58" spans="1:55" x14ac:dyDescent="0.3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</row>
    <row r="59" spans="1:55" x14ac:dyDescent="0.3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</row>
    <row r="60" spans="1:55" x14ac:dyDescent="0.3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</row>
    <row r="61" spans="1:55" x14ac:dyDescent="0.35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</row>
    <row r="62" spans="1:55" x14ac:dyDescent="0.35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</row>
    <row r="63" spans="1:55" x14ac:dyDescent="0.3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</row>
    <row r="64" spans="1:55" x14ac:dyDescent="0.35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</row>
    <row r="65" spans="1:55" x14ac:dyDescent="0.35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</row>
    <row r="66" spans="1:55" x14ac:dyDescent="0.35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</row>
    <row r="67" spans="1:55" x14ac:dyDescent="0.35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</row>
    <row r="68" spans="1:55" x14ac:dyDescent="0.35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</row>
    <row r="69" spans="1:55" x14ac:dyDescent="0.35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</row>
    <row r="70" spans="1:55" x14ac:dyDescent="0.35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</row>
    <row r="71" spans="1:55" x14ac:dyDescent="0.35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</row>
    <row r="72" spans="1:55" x14ac:dyDescent="0.35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</row>
    <row r="73" spans="1:55" x14ac:dyDescent="0.35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</row>
    <row r="74" spans="1:55" x14ac:dyDescent="0.35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</row>
    <row r="75" spans="1:55" x14ac:dyDescent="0.35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</row>
    <row r="76" spans="1:55" x14ac:dyDescent="0.35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</row>
    <row r="77" spans="1:55" x14ac:dyDescent="0.35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</row>
    <row r="78" spans="1:55" x14ac:dyDescent="0.35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</row>
    <row r="79" spans="1:55" x14ac:dyDescent="0.35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</row>
    <row r="80" spans="1:55" x14ac:dyDescent="0.35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</row>
    <row r="81" spans="1:55" x14ac:dyDescent="0.35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</row>
    <row r="82" spans="1:55" x14ac:dyDescent="0.35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</row>
    <row r="83" spans="1:55" x14ac:dyDescent="0.35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</row>
    <row r="84" spans="1:55" x14ac:dyDescent="0.35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</row>
    <row r="85" spans="1:55" x14ac:dyDescent="0.35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</row>
    <row r="86" spans="1:55" x14ac:dyDescent="0.35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</row>
    <row r="87" spans="1:55" x14ac:dyDescent="0.3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</row>
    <row r="88" spans="1:55" x14ac:dyDescent="0.3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</row>
    <row r="89" spans="1:55" x14ac:dyDescent="0.3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</row>
    <row r="90" spans="1:55" x14ac:dyDescent="0.35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</row>
    <row r="91" spans="1:55" x14ac:dyDescent="0.35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</row>
    <row r="92" spans="1:55" x14ac:dyDescent="0.35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</row>
    <row r="93" spans="1:55" x14ac:dyDescent="0.35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</row>
    <row r="94" spans="1:55" x14ac:dyDescent="0.35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</row>
    <row r="95" spans="1:55" x14ac:dyDescent="0.35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</row>
    <row r="96" spans="1:55" x14ac:dyDescent="0.35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</row>
    <row r="97" spans="1:55" x14ac:dyDescent="0.35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</row>
    <row r="98" spans="1:55" x14ac:dyDescent="0.35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</row>
    <row r="99" spans="1:55" x14ac:dyDescent="0.35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</row>
    <row r="100" spans="1:55" x14ac:dyDescent="0.35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</row>
    <row r="101" spans="1:55" x14ac:dyDescent="0.35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</row>
    <row r="102" spans="1:55" x14ac:dyDescent="0.35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</row>
    <row r="103" spans="1:55" x14ac:dyDescent="0.35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</row>
    <row r="104" spans="1:55" x14ac:dyDescent="0.35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</row>
    <row r="105" spans="1:55" x14ac:dyDescent="0.35">
      <c r="A105" s="74"/>
      <c r="B105" s="74"/>
      <c r="C105" s="74"/>
      <c r="D105" s="74"/>
      <c r="E105" s="74"/>
      <c r="F105" s="74"/>
      <c r="G105" s="74"/>
      <c r="H105" s="74"/>
      <c r="I105" s="74"/>
      <c r="J105" s="74"/>
    </row>
    <row r="106" spans="1:55" x14ac:dyDescent="0.35">
      <c r="A106" s="74"/>
      <c r="B106" s="74"/>
      <c r="C106" s="74"/>
      <c r="D106" s="74"/>
      <c r="E106" s="74"/>
      <c r="F106" s="74"/>
      <c r="G106" s="74"/>
      <c r="H106" s="74"/>
      <c r="I106" s="74"/>
      <c r="J106" s="74"/>
    </row>
  </sheetData>
  <mergeCells count="42">
    <mergeCell ref="A8:J8"/>
    <mergeCell ref="A1:J1"/>
    <mergeCell ref="A2:J2"/>
    <mergeCell ref="A3:J3"/>
    <mergeCell ref="A4:B4"/>
    <mergeCell ref="C4:F4"/>
    <mergeCell ref="G4:H4"/>
    <mergeCell ref="I4:J4"/>
    <mergeCell ref="A5:B5"/>
    <mergeCell ref="C5:F5"/>
    <mergeCell ref="G5:H5"/>
    <mergeCell ref="I5:J5"/>
    <mergeCell ref="A6:J6"/>
    <mergeCell ref="H9:H10"/>
    <mergeCell ref="I9:I10"/>
    <mergeCell ref="J9:J10"/>
    <mergeCell ref="A9:A10"/>
    <mergeCell ref="B9:B10"/>
    <mergeCell ref="C9:C10"/>
    <mergeCell ref="D9:E9"/>
    <mergeCell ref="F9:F10"/>
    <mergeCell ref="G9:G10"/>
    <mergeCell ref="D40:E40"/>
    <mergeCell ref="F40:J40"/>
    <mergeCell ref="D41:E41"/>
    <mergeCell ref="F41:J41"/>
    <mergeCell ref="A36:J36"/>
    <mergeCell ref="A37:J37"/>
    <mergeCell ref="A39:B39"/>
    <mergeCell ref="D39:E39"/>
    <mergeCell ref="F39:J39"/>
    <mergeCell ref="A34:J34"/>
    <mergeCell ref="A21:J21"/>
    <mergeCell ref="A22:A23"/>
    <mergeCell ref="B22:B23"/>
    <mergeCell ref="C22:C23"/>
    <mergeCell ref="D22:E22"/>
    <mergeCell ref="F22:F23"/>
    <mergeCell ref="G22:G23"/>
    <mergeCell ref="H22:H23"/>
    <mergeCell ref="I22:I23"/>
    <mergeCell ref="J22:J23"/>
  </mergeCells>
  <pageMargins left="0.7" right="0.7" top="0.31" bottom="0.18" header="0.2" footer="0.15"/>
  <pageSetup scale="75" orientation="portrait" blackAndWhite="1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790E2-E4CE-4521-A12C-A50243CD4010}">
  <sheetPr>
    <tabColor theme="2" tint="-0.249977111117893"/>
  </sheetPr>
  <dimension ref="A1:H30"/>
  <sheetViews>
    <sheetView workbookViewId="0">
      <selection activeCell="A6" sqref="A6"/>
    </sheetView>
  </sheetViews>
  <sheetFormatPr defaultRowHeight="14.5" x14ac:dyDescent="0.35"/>
  <cols>
    <col min="1" max="1" width="4.36328125" customWidth="1"/>
    <col min="2" max="2" width="13.36328125" style="208" customWidth="1"/>
    <col min="3" max="3" width="20.26953125" customWidth="1"/>
    <col min="4" max="4" width="17.90625" customWidth="1"/>
    <col min="5" max="5" width="22.54296875" customWidth="1"/>
    <col min="6" max="6" width="12.36328125" customWidth="1"/>
    <col min="7" max="7" width="13.08984375" customWidth="1"/>
    <col min="8" max="8" width="12.36328125" customWidth="1"/>
  </cols>
  <sheetData>
    <row r="1" spans="1:8" ht="18.5" x14ac:dyDescent="0.45">
      <c r="A1" s="393" t="s">
        <v>289</v>
      </c>
      <c r="B1" s="393"/>
      <c r="C1" s="393"/>
      <c r="D1" s="393"/>
      <c r="E1" s="393"/>
      <c r="F1" s="393"/>
      <c r="G1" s="393"/>
      <c r="H1" s="393"/>
    </row>
    <row r="2" spans="1:8" ht="23.5" x14ac:dyDescent="0.55000000000000004">
      <c r="A2" s="394" t="s">
        <v>290</v>
      </c>
      <c r="B2" s="394"/>
      <c r="C2" s="394"/>
      <c r="D2" s="394"/>
      <c r="E2" s="394"/>
      <c r="F2" s="394"/>
      <c r="G2" s="394"/>
      <c r="H2" s="394"/>
    </row>
    <row r="3" spans="1:8" ht="17.5" customHeight="1" x14ac:dyDescent="0.35">
      <c r="A3" s="399" t="s">
        <v>300</v>
      </c>
      <c r="B3" s="399"/>
      <c r="C3" s="399"/>
      <c r="E3" s="400" t="s">
        <v>301</v>
      </c>
      <c r="F3" s="400"/>
      <c r="G3" s="400"/>
      <c r="H3" s="400"/>
    </row>
    <row r="4" spans="1:8" ht="17" customHeight="1" x14ac:dyDescent="0.35">
      <c r="A4" s="399" t="s">
        <v>303</v>
      </c>
      <c r="B4" s="399"/>
      <c r="C4" s="399"/>
      <c r="E4" s="400" t="s">
        <v>302</v>
      </c>
      <c r="F4" s="400"/>
      <c r="G4" s="400"/>
      <c r="H4" s="400"/>
    </row>
    <row r="5" spans="1:8" ht="21.5" customHeight="1" x14ac:dyDescent="0.35">
      <c r="A5" s="395" t="s">
        <v>328</v>
      </c>
      <c r="B5" s="395"/>
      <c r="C5" s="395"/>
      <c r="D5" s="395"/>
      <c r="E5" s="395"/>
      <c r="F5" s="395"/>
      <c r="G5" s="395"/>
      <c r="H5" s="395"/>
    </row>
    <row r="6" spans="1:8" ht="57.5" customHeight="1" x14ac:dyDescent="0.35">
      <c r="A6" s="217" t="s">
        <v>149</v>
      </c>
      <c r="B6" s="401" t="s">
        <v>291</v>
      </c>
      <c r="C6" s="401"/>
      <c r="D6" s="218" t="s">
        <v>304</v>
      </c>
      <c r="E6" s="218" t="s">
        <v>305</v>
      </c>
      <c r="F6" s="401" t="s">
        <v>306</v>
      </c>
      <c r="G6" s="401"/>
      <c r="H6" s="401"/>
    </row>
    <row r="7" spans="1:8" ht="50" customHeight="1" x14ac:dyDescent="0.35">
      <c r="A7" s="219">
        <v>1</v>
      </c>
      <c r="B7" s="402"/>
      <c r="C7" s="402"/>
      <c r="D7" s="67"/>
      <c r="E7" s="67"/>
      <c r="F7" s="396"/>
      <c r="G7" s="397"/>
      <c r="H7" s="398"/>
    </row>
    <row r="8" spans="1:8" ht="50" customHeight="1" x14ac:dyDescent="0.35">
      <c r="A8" s="219">
        <v>2</v>
      </c>
      <c r="B8" s="402"/>
      <c r="C8" s="402"/>
      <c r="D8" s="67"/>
      <c r="E8" s="67"/>
      <c r="F8" s="396"/>
      <c r="G8" s="397"/>
      <c r="H8" s="398"/>
    </row>
    <row r="9" spans="1:8" ht="50" customHeight="1" x14ac:dyDescent="0.35">
      <c r="A9" s="219">
        <v>3</v>
      </c>
      <c r="B9" s="402"/>
      <c r="C9" s="402"/>
      <c r="D9" s="67"/>
      <c r="E9" s="67"/>
      <c r="F9" s="396"/>
      <c r="G9" s="397"/>
      <c r="H9" s="398"/>
    </row>
    <row r="10" spans="1:8" ht="50" customHeight="1" x14ac:dyDescent="0.35">
      <c r="A10" s="219">
        <v>4</v>
      </c>
      <c r="B10" s="402"/>
      <c r="C10" s="402"/>
      <c r="D10" s="67"/>
      <c r="E10" s="67"/>
      <c r="F10" s="396"/>
      <c r="G10" s="397"/>
      <c r="H10" s="398"/>
    </row>
    <row r="11" spans="1:8" ht="50" customHeight="1" x14ac:dyDescent="0.35">
      <c r="A11" s="219">
        <v>5</v>
      </c>
      <c r="B11" s="402"/>
      <c r="C11" s="402"/>
      <c r="D11" s="67"/>
      <c r="E11" s="67"/>
      <c r="F11" s="396"/>
      <c r="G11" s="397"/>
      <c r="H11" s="398"/>
    </row>
    <row r="12" spans="1:8" ht="50" customHeight="1" x14ac:dyDescent="0.35">
      <c r="A12" s="219">
        <v>6</v>
      </c>
      <c r="B12" s="402"/>
      <c r="C12" s="402"/>
      <c r="D12" s="67"/>
      <c r="E12" s="67"/>
      <c r="F12" s="396"/>
      <c r="G12" s="397"/>
      <c r="H12" s="398"/>
    </row>
    <row r="13" spans="1:8" ht="50" customHeight="1" x14ac:dyDescent="0.35">
      <c r="A13" s="219">
        <v>7</v>
      </c>
      <c r="B13" s="402"/>
      <c r="C13" s="402"/>
      <c r="D13" s="67"/>
      <c r="E13" s="67"/>
      <c r="F13" s="396"/>
      <c r="G13" s="397"/>
      <c r="H13" s="398"/>
    </row>
    <row r="14" spans="1:8" ht="50" customHeight="1" x14ac:dyDescent="0.35">
      <c r="A14" s="219">
        <v>8</v>
      </c>
      <c r="B14" s="402"/>
      <c r="C14" s="402"/>
      <c r="D14" s="67"/>
      <c r="E14" s="67"/>
      <c r="F14" s="396"/>
      <c r="G14" s="397"/>
      <c r="H14" s="398"/>
    </row>
    <row r="15" spans="1:8" ht="50" customHeight="1" x14ac:dyDescent="0.35">
      <c r="A15" s="219">
        <v>9</v>
      </c>
      <c r="B15" s="402"/>
      <c r="C15" s="402"/>
      <c r="D15" s="67"/>
      <c r="E15" s="67"/>
      <c r="F15" s="396"/>
      <c r="G15" s="397"/>
      <c r="H15" s="398"/>
    </row>
    <row r="16" spans="1:8" ht="50" customHeight="1" x14ac:dyDescent="0.35">
      <c r="A16" s="219">
        <v>10</v>
      </c>
      <c r="B16" s="402"/>
      <c r="C16" s="402"/>
      <c r="D16" s="67"/>
      <c r="E16" s="67"/>
      <c r="F16" s="396"/>
      <c r="G16" s="397"/>
      <c r="H16" s="398"/>
    </row>
    <row r="18" spans="1:8" s="220" customFormat="1" ht="23" customHeight="1" x14ac:dyDescent="0.45">
      <c r="A18" s="395" t="s">
        <v>292</v>
      </c>
      <c r="B18" s="395"/>
      <c r="C18" s="395"/>
      <c r="D18" s="395"/>
      <c r="E18" s="395"/>
      <c r="F18" s="395"/>
      <c r="G18" s="395"/>
      <c r="H18" s="395"/>
    </row>
    <row r="19" spans="1:8" s="209" customFormat="1" ht="44" customHeight="1" x14ac:dyDescent="0.35">
      <c r="A19" s="382" t="s">
        <v>293</v>
      </c>
      <c r="B19" s="382"/>
      <c r="C19" s="207" t="s">
        <v>294</v>
      </c>
      <c r="D19" s="207" t="s">
        <v>295</v>
      </c>
      <c r="E19" s="207" t="s">
        <v>296</v>
      </c>
      <c r="F19" s="207" t="s">
        <v>299</v>
      </c>
      <c r="G19" s="207" t="s">
        <v>297</v>
      </c>
      <c r="H19" s="207" t="s">
        <v>298</v>
      </c>
    </row>
    <row r="20" spans="1:8" x14ac:dyDescent="0.35">
      <c r="A20" s="403"/>
      <c r="B20" s="403"/>
      <c r="C20" s="216"/>
      <c r="D20" s="216"/>
      <c r="E20" s="216"/>
      <c r="F20" s="216"/>
      <c r="G20" s="216"/>
      <c r="H20" s="216"/>
    </row>
    <row r="21" spans="1:8" x14ac:dyDescent="0.35">
      <c r="A21" s="403"/>
      <c r="B21" s="403"/>
      <c r="C21" s="216"/>
      <c r="D21" s="216"/>
      <c r="E21" s="216"/>
      <c r="F21" s="216"/>
      <c r="G21" s="216"/>
      <c r="H21" s="216"/>
    </row>
    <row r="22" spans="1:8" x14ac:dyDescent="0.35">
      <c r="A22" s="403"/>
      <c r="B22" s="403"/>
      <c r="C22" s="216"/>
      <c r="D22" s="216"/>
      <c r="E22" s="216"/>
      <c r="F22" s="216"/>
      <c r="G22" s="216"/>
      <c r="H22" s="216"/>
    </row>
    <row r="23" spans="1:8" x14ac:dyDescent="0.35">
      <c r="A23" s="403"/>
      <c r="B23" s="403"/>
      <c r="C23" s="216"/>
      <c r="D23" s="216"/>
      <c r="E23" s="216"/>
      <c r="F23" s="216"/>
      <c r="G23" s="216"/>
      <c r="H23" s="216"/>
    </row>
    <row r="24" spans="1:8" x14ac:dyDescent="0.35">
      <c r="A24" s="403"/>
      <c r="B24" s="403"/>
      <c r="C24" s="216"/>
      <c r="D24" s="216"/>
      <c r="E24" s="216"/>
      <c r="F24" s="216"/>
      <c r="G24" s="216"/>
      <c r="H24" s="216"/>
    </row>
    <row r="25" spans="1:8" x14ac:dyDescent="0.35">
      <c r="A25" s="403"/>
      <c r="B25" s="403"/>
      <c r="C25" s="216"/>
      <c r="D25" s="216"/>
      <c r="E25" s="216"/>
      <c r="F25" s="216"/>
      <c r="G25" s="216"/>
      <c r="H25" s="216"/>
    </row>
    <row r="26" spans="1:8" x14ac:dyDescent="0.35">
      <c r="A26" s="403"/>
      <c r="B26" s="403"/>
      <c r="C26" s="216"/>
      <c r="D26" s="216"/>
      <c r="E26" s="216"/>
      <c r="F26" s="216"/>
      <c r="G26" s="216"/>
      <c r="H26" s="216"/>
    </row>
    <row r="29" spans="1:8" s="53" customFormat="1" ht="15.5" x14ac:dyDescent="0.35">
      <c r="A29" s="53" t="s">
        <v>307</v>
      </c>
      <c r="E29" s="400" t="s">
        <v>309</v>
      </c>
      <c r="F29" s="400"/>
    </row>
    <row r="30" spans="1:8" s="53" customFormat="1" ht="15.5" x14ac:dyDescent="0.35">
      <c r="A30" s="53" t="s">
        <v>308</v>
      </c>
      <c r="E30" s="400" t="s">
        <v>310</v>
      </c>
      <c r="F30" s="400"/>
      <c r="G30" s="400"/>
      <c r="H30" s="400"/>
    </row>
  </sheetData>
  <mergeCells count="40">
    <mergeCell ref="B14:C14"/>
    <mergeCell ref="B15:C15"/>
    <mergeCell ref="B16:C16"/>
    <mergeCell ref="E29:F29"/>
    <mergeCell ref="A22:B22"/>
    <mergeCell ref="A23:B23"/>
    <mergeCell ref="A24:B24"/>
    <mergeCell ref="A25:B25"/>
    <mergeCell ref="E30:H30"/>
    <mergeCell ref="F14:H14"/>
    <mergeCell ref="F15:H15"/>
    <mergeCell ref="F16:H16"/>
    <mergeCell ref="B7:C7"/>
    <mergeCell ref="B8:C8"/>
    <mergeCell ref="B9:C9"/>
    <mergeCell ref="B10:C10"/>
    <mergeCell ref="B11:C11"/>
    <mergeCell ref="B12:C12"/>
    <mergeCell ref="A26:B26"/>
    <mergeCell ref="F7:H7"/>
    <mergeCell ref="F8:H8"/>
    <mergeCell ref="F9:H9"/>
    <mergeCell ref="A20:B20"/>
    <mergeCell ref="A21:B21"/>
    <mergeCell ref="A1:H1"/>
    <mergeCell ref="A2:H2"/>
    <mergeCell ref="A5:H5"/>
    <mergeCell ref="A18:H18"/>
    <mergeCell ref="A19:B19"/>
    <mergeCell ref="F10:H10"/>
    <mergeCell ref="F11:H11"/>
    <mergeCell ref="F12:H12"/>
    <mergeCell ref="F13:H13"/>
    <mergeCell ref="A3:C3"/>
    <mergeCell ref="A4:C4"/>
    <mergeCell ref="E3:H3"/>
    <mergeCell ref="E4:H4"/>
    <mergeCell ref="B6:C6"/>
    <mergeCell ref="F6:H6"/>
    <mergeCell ref="B13:C13"/>
  </mergeCells>
  <pageMargins left="0.32" right="0.16" top="0.14000000000000001" bottom="0.17" header="0.09" footer="0.12"/>
  <pageSetup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7030A0"/>
  </sheetPr>
  <dimension ref="A1:Y69"/>
  <sheetViews>
    <sheetView workbookViewId="0">
      <selection sqref="A1:M1"/>
    </sheetView>
  </sheetViews>
  <sheetFormatPr defaultRowHeight="14.5" x14ac:dyDescent="0.35"/>
  <cols>
    <col min="1" max="1" width="9.81640625" style="51" customWidth="1"/>
    <col min="2" max="2" width="8.26953125" customWidth="1"/>
    <col min="3" max="7" width="4.7265625" customWidth="1"/>
    <col min="8" max="8" width="8.26953125" customWidth="1"/>
    <col min="9" max="9" width="6.7265625" customWidth="1"/>
    <col min="10" max="10" width="9.81640625" customWidth="1"/>
    <col min="11" max="11" width="6.54296875" customWidth="1"/>
    <col min="12" max="12" width="10.81640625" customWidth="1"/>
    <col min="13" max="13" width="10.54296875" customWidth="1"/>
  </cols>
  <sheetData>
    <row r="1" spans="1:25" ht="25" customHeight="1" x14ac:dyDescent="0.35">
      <c r="A1" s="377" t="s">
        <v>114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</row>
    <row r="2" spans="1:25" ht="25" customHeight="1" x14ac:dyDescent="0.35">
      <c r="A2" s="387" t="s">
        <v>327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</row>
    <row r="3" spans="1:25" ht="20.25" customHeight="1" x14ac:dyDescent="0.35">
      <c r="A3" s="388" t="s">
        <v>182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</row>
    <row r="4" spans="1:25" x14ac:dyDescent="0.35">
      <c r="A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</row>
    <row r="5" spans="1:25" s="51" customFormat="1" ht="21.75" customHeight="1" x14ac:dyDescent="0.35">
      <c r="A5" s="407" t="s">
        <v>183</v>
      </c>
      <c r="B5" s="410"/>
      <c r="C5" s="54"/>
      <c r="D5" s="54"/>
      <c r="E5" s="54"/>
      <c r="F5" s="54"/>
      <c r="G5" s="54"/>
      <c r="I5" s="51" t="s">
        <v>184</v>
      </c>
      <c r="J5" s="408"/>
      <c r="K5" s="408"/>
      <c r="L5" s="51" t="s">
        <v>124</v>
      </c>
      <c r="M5" s="54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</row>
    <row r="6" spans="1:25" x14ac:dyDescent="0.35">
      <c r="A6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</row>
    <row r="7" spans="1:25" s="51" customFormat="1" ht="25" customHeight="1" x14ac:dyDescent="0.35">
      <c r="A7" s="411" t="s">
        <v>185</v>
      </c>
      <c r="B7" s="411"/>
      <c r="C7" s="407"/>
      <c r="D7" s="407"/>
      <c r="E7" s="407"/>
      <c r="F7" s="407"/>
      <c r="G7" s="407"/>
      <c r="H7" s="407"/>
      <c r="I7" s="411" t="s">
        <v>186</v>
      </c>
      <c r="J7" s="411"/>
      <c r="K7" s="407"/>
      <c r="L7" s="407"/>
      <c r="M7" s="407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</row>
    <row r="8" spans="1:25" s="51" customFormat="1" ht="25" customHeight="1" x14ac:dyDescent="0.35">
      <c r="A8" s="72" t="s">
        <v>187</v>
      </c>
      <c r="B8" s="412"/>
      <c r="C8" s="412"/>
      <c r="D8" s="412"/>
      <c r="E8" s="412"/>
      <c r="F8" s="412"/>
      <c r="G8" s="412"/>
      <c r="H8" s="412"/>
      <c r="I8" s="72" t="s">
        <v>188</v>
      </c>
      <c r="J8" s="407"/>
      <c r="K8" s="407"/>
      <c r="L8" s="407"/>
      <c r="M8" s="407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</row>
    <row r="9" spans="1:25" x14ac:dyDescent="0.35">
      <c r="A9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ht="25" customHeight="1" x14ac:dyDescent="0.35">
      <c r="A10" s="392" t="s">
        <v>206</v>
      </c>
      <c r="B10" s="392"/>
      <c r="C10" s="392"/>
      <c r="D10" s="392"/>
      <c r="E10" s="392"/>
      <c r="F10" s="392" t="str">
        <f>MASTER!A4</f>
        <v xml:space="preserve">GOVT.SR.SEC.SCH., BUGIA SRI VIJAYNAGAR , GANGANAGAR   </v>
      </c>
      <c r="G10" s="392"/>
      <c r="H10" s="392"/>
      <c r="I10" s="392"/>
      <c r="J10" s="392"/>
      <c r="K10" s="392"/>
      <c r="L10" s="392"/>
      <c r="M10" s="392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</row>
    <row r="11" spans="1:25" s="71" customFormat="1" ht="25" customHeight="1" x14ac:dyDescent="0.35">
      <c r="A11" s="69" t="s">
        <v>189</v>
      </c>
      <c r="B11" s="407"/>
      <c r="C11" s="407"/>
      <c r="E11" s="413" t="s">
        <v>171</v>
      </c>
      <c r="F11" s="413"/>
      <c r="G11" s="413"/>
      <c r="H11" s="413"/>
      <c r="K11" s="413" t="s">
        <v>172</v>
      </c>
      <c r="L11" s="413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</row>
    <row r="12" spans="1:25" s="51" customFormat="1" ht="25" customHeight="1" x14ac:dyDescent="0.35">
      <c r="A12" s="70" t="s">
        <v>190</v>
      </c>
      <c r="E12" s="407"/>
      <c r="F12" s="407"/>
      <c r="G12" s="414" t="s">
        <v>191</v>
      </c>
      <c r="H12" s="414"/>
      <c r="J12" s="68" t="s">
        <v>192</v>
      </c>
      <c r="L12" s="69" t="s">
        <v>193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</row>
    <row r="13" spans="1:25" ht="35.25" customHeight="1" x14ac:dyDescent="0.35">
      <c r="A13" s="415" t="s">
        <v>194</v>
      </c>
      <c r="B13" s="415"/>
      <c r="C13" s="415"/>
      <c r="D13" s="415"/>
      <c r="E13" s="415"/>
      <c r="F13" s="415"/>
      <c r="G13" s="415"/>
      <c r="H13" s="415"/>
      <c r="I13" s="415"/>
      <c r="J13" s="415"/>
      <c r="K13" s="415"/>
      <c r="L13" s="415"/>
      <c r="M13" s="415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</row>
    <row r="14" spans="1:25" ht="47.15" customHeight="1" x14ac:dyDescent="0.35">
      <c r="A14" s="406"/>
      <c r="B14" s="406"/>
      <c r="C14" s="406"/>
      <c r="D14" s="406"/>
      <c r="E14" s="406"/>
      <c r="F14" s="406"/>
      <c r="G14" s="406"/>
      <c r="H14" s="406"/>
      <c r="I14" s="406"/>
      <c r="J14" s="406"/>
      <c r="K14" s="406"/>
      <c r="L14" s="406"/>
      <c r="M14" s="406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</row>
    <row r="15" spans="1:25" ht="25" customHeight="1" x14ac:dyDescent="0.35">
      <c r="A15" s="405" t="s">
        <v>195</v>
      </c>
      <c r="B15" s="405"/>
      <c r="C15" s="405"/>
      <c r="D15" s="405"/>
      <c r="E15" s="405"/>
      <c r="F15" s="405"/>
      <c r="G15" s="405"/>
      <c r="H15" s="405"/>
      <c r="I15" s="405"/>
      <c r="J15" s="405"/>
      <c r="K15" s="405"/>
      <c r="L15" s="405"/>
      <c r="M15" s="405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</row>
    <row r="16" spans="1:25" ht="47.15" customHeight="1" x14ac:dyDescent="0.35">
      <c r="A16" s="406"/>
      <c r="B16" s="406"/>
      <c r="C16" s="406"/>
      <c r="D16" s="406"/>
      <c r="E16" s="406"/>
      <c r="F16" s="406"/>
      <c r="G16" s="406"/>
      <c r="H16" s="406"/>
      <c r="I16" s="406"/>
      <c r="J16" s="406"/>
      <c r="K16" s="406"/>
      <c r="L16" s="406"/>
      <c r="M16" s="406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</row>
    <row r="17" spans="1:25" ht="25" customHeight="1" x14ac:dyDescent="0.35">
      <c r="A17" s="68" t="s">
        <v>196</v>
      </c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</row>
    <row r="18" spans="1:25" ht="27" customHeight="1" x14ac:dyDescent="0.35">
      <c r="A18" s="407"/>
      <c r="B18" s="407"/>
      <c r="C18" s="407"/>
      <c r="D18" s="407"/>
      <c r="E18" s="407"/>
      <c r="F18" s="407"/>
      <c r="G18" s="407"/>
      <c r="H18" s="407"/>
      <c r="I18" s="407"/>
      <c r="J18" s="407"/>
      <c r="K18" s="407"/>
      <c r="L18" s="407"/>
      <c r="M18" s="407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</row>
    <row r="19" spans="1:25" ht="25" customHeight="1" x14ac:dyDescent="0.35">
      <c r="A19" s="161" t="s">
        <v>197</v>
      </c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</row>
    <row r="20" spans="1:25" ht="27" customHeight="1" x14ac:dyDescent="0.35">
      <c r="A20" s="407"/>
      <c r="B20" s="407"/>
      <c r="C20" s="407"/>
      <c r="D20" s="407"/>
      <c r="E20" s="407"/>
      <c r="F20" s="407"/>
      <c r="G20" s="407"/>
      <c r="H20" s="407"/>
      <c r="I20" s="407"/>
      <c r="J20" s="407"/>
      <c r="K20" s="407"/>
      <c r="L20" s="407"/>
      <c r="M20" s="407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</row>
    <row r="21" spans="1:25" ht="25" customHeight="1" x14ac:dyDescent="0.35">
      <c r="A21" s="68" t="s">
        <v>198</v>
      </c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</row>
    <row r="22" spans="1:25" ht="47.15" customHeight="1" x14ac:dyDescent="0.35">
      <c r="A22" s="406"/>
      <c r="B22" s="406"/>
      <c r="C22" s="406"/>
      <c r="D22" s="406"/>
      <c r="E22" s="406"/>
      <c r="F22" s="406"/>
      <c r="G22" s="406"/>
      <c r="H22" s="406"/>
      <c r="I22" s="406"/>
      <c r="J22" s="406"/>
      <c r="K22" s="406"/>
      <c r="L22" s="406"/>
      <c r="M22" s="406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</row>
    <row r="23" spans="1:25" ht="25" customHeight="1" x14ac:dyDescent="0.35">
      <c r="J23" s="383" t="s">
        <v>199</v>
      </c>
      <c r="K23" s="383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</row>
    <row r="24" spans="1:25" ht="25" customHeight="1" x14ac:dyDescent="0.35">
      <c r="J24" s="383" t="s">
        <v>200</v>
      </c>
      <c r="K24" s="383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</row>
    <row r="25" spans="1:25" ht="20.149999999999999" customHeight="1" x14ac:dyDescent="0.35"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</row>
    <row r="26" spans="1:25" ht="20.149999999999999" customHeight="1" x14ac:dyDescent="0.35">
      <c r="A26" s="77" t="s">
        <v>201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</row>
    <row r="27" spans="1:25" ht="20.149999999999999" customHeight="1" x14ac:dyDescent="0.35">
      <c r="A27" s="404" t="s">
        <v>202</v>
      </c>
      <c r="B27" s="404"/>
      <c r="C27" s="404"/>
      <c r="D27" s="404"/>
      <c r="E27" s="404"/>
      <c r="F27" s="404"/>
      <c r="G27" s="404"/>
      <c r="H27" s="404"/>
      <c r="I27" s="404"/>
      <c r="J27" s="404"/>
      <c r="K27" s="404"/>
      <c r="L27" s="404"/>
      <c r="M27" s="40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</row>
    <row r="28" spans="1:25" ht="20.149999999999999" customHeight="1" x14ac:dyDescent="0.35">
      <c r="A28" s="404" t="s">
        <v>203</v>
      </c>
      <c r="B28" s="404"/>
      <c r="C28" s="404"/>
      <c r="D28" s="404"/>
      <c r="E28" s="404"/>
      <c r="F28" s="404"/>
      <c r="G28" s="404"/>
      <c r="H28" s="404"/>
      <c r="I28" s="404"/>
      <c r="J28" s="404"/>
      <c r="K28" s="404"/>
      <c r="L28" s="404"/>
      <c r="M28" s="40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</row>
    <row r="29" spans="1:25" ht="40" customHeight="1" x14ac:dyDescent="0.35">
      <c r="A29" s="404" t="s">
        <v>204</v>
      </c>
      <c r="B29" s="404"/>
      <c r="C29" s="404"/>
      <c r="D29" s="404"/>
      <c r="E29" s="404"/>
      <c r="F29" s="404"/>
      <c r="G29" s="404"/>
      <c r="H29" s="404"/>
      <c r="I29" s="404"/>
      <c r="J29" s="404"/>
      <c r="K29" s="404"/>
      <c r="L29" s="404"/>
      <c r="M29" s="40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</row>
    <row r="30" spans="1:25" ht="40" customHeight="1" x14ac:dyDescent="0.35">
      <c r="A30" s="409" t="s">
        <v>205</v>
      </c>
      <c r="B30" s="409"/>
      <c r="C30" s="409"/>
      <c r="D30" s="409"/>
      <c r="E30" s="409"/>
      <c r="F30" s="409"/>
      <c r="G30" s="409"/>
      <c r="H30" s="409"/>
      <c r="I30" s="409"/>
      <c r="J30" s="409"/>
      <c r="K30" s="409"/>
      <c r="L30" s="409"/>
      <c r="M30" s="409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</row>
    <row r="31" spans="1:25" x14ac:dyDescent="0.35">
      <c r="A31" s="75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</row>
    <row r="32" spans="1:25" x14ac:dyDescent="0.35">
      <c r="A32" s="75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</row>
    <row r="33" spans="1:25" x14ac:dyDescent="0.35">
      <c r="A33" s="75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</row>
    <row r="34" spans="1:25" x14ac:dyDescent="0.35">
      <c r="A34" s="75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</row>
    <row r="35" spans="1:25" x14ac:dyDescent="0.35">
      <c r="A35" s="75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</row>
    <row r="36" spans="1:25" x14ac:dyDescent="0.35">
      <c r="A36" s="75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</row>
    <row r="37" spans="1:25" x14ac:dyDescent="0.35">
      <c r="A37" s="75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</row>
    <row r="38" spans="1:25" x14ac:dyDescent="0.35">
      <c r="A38" s="75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</row>
    <row r="39" spans="1:25" x14ac:dyDescent="0.35">
      <c r="A39" s="75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</row>
    <row r="40" spans="1:25" x14ac:dyDescent="0.35">
      <c r="A40" s="75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</row>
    <row r="41" spans="1:25" x14ac:dyDescent="0.35">
      <c r="A41" s="75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</row>
    <row r="42" spans="1:25" x14ac:dyDescent="0.35">
      <c r="A42" s="75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</row>
    <row r="43" spans="1:25" x14ac:dyDescent="0.35">
      <c r="A43" s="75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</row>
    <row r="44" spans="1:25" x14ac:dyDescent="0.35">
      <c r="A44" s="75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</row>
    <row r="45" spans="1:25" x14ac:dyDescent="0.35">
      <c r="A45" s="75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</row>
    <row r="46" spans="1:25" x14ac:dyDescent="0.35">
      <c r="A46" s="75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</row>
    <row r="47" spans="1:25" x14ac:dyDescent="0.35">
      <c r="A47" s="75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</row>
    <row r="48" spans="1:25" x14ac:dyDescent="0.35">
      <c r="A48" s="75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</row>
    <row r="49" spans="1:14" x14ac:dyDescent="0.35">
      <c r="A49" s="75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</row>
    <row r="50" spans="1:14" x14ac:dyDescent="0.35">
      <c r="A50" s="75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</row>
    <row r="51" spans="1:14" x14ac:dyDescent="0.35">
      <c r="A51" s="75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</row>
    <row r="52" spans="1:14" x14ac:dyDescent="0.35">
      <c r="A52" s="7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</row>
    <row r="53" spans="1:14" x14ac:dyDescent="0.35">
      <c r="A53" s="75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</row>
    <row r="54" spans="1:14" x14ac:dyDescent="0.35">
      <c r="A54" s="75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</row>
    <row r="55" spans="1:14" x14ac:dyDescent="0.35">
      <c r="A55" s="75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</row>
    <row r="56" spans="1:14" x14ac:dyDescent="0.35">
      <c r="A56" s="75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</row>
    <row r="57" spans="1:14" x14ac:dyDescent="0.35">
      <c r="A57" s="7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</row>
    <row r="58" spans="1:14" x14ac:dyDescent="0.35">
      <c r="A58" s="7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</row>
    <row r="59" spans="1:14" x14ac:dyDescent="0.35">
      <c r="A59" s="7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</row>
    <row r="60" spans="1:14" x14ac:dyDescent="0.35">
      <c r="A60" s="7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</row>
    <row r="61" spans="1:14" x14ac:dyDescent="0.35">
      <c r="A61" s="7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</row>
    <row r="62" spans="1:14" x14ac:dyDescent="0.35">
      <c r="A62" s="7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</row>
    <row r="63" spans="1:14" x14ac:dyDescent="0.35">
      <c r="A63" s="7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</row>
    <row r="64" spans="1:14" x14ac:dyDescent="0.35">
      <c r="A64" s="7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</row>
    <row r="65" spans="1:14" x14ac:dyDescent="0.35">
      <c r="A65" s="7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</row>
    <row r="66" spans="1:14" x14ac:dyDescent="0.35">
      <c r="A66" s="7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</row>
    <row r="67" spans="1:14" x14ac:dyDescent="0.35">
      <c r="A67" s="7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</row>
    <row r="68" spans="1:14" x14ac:dyDescent="0.35">
      <c r="A68" s="7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</row>
    <row r="69" spans="1:14" x14ac:dyDescent="0.35">
      <c r="A69" s="7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</row>
  </sheetData>
  <mergeCells count="31">
    <mergeCell ref="A30:M30"/>
    <mergeCell ref="A5:B5"/>
    <mergeCell ref="A7:B7"/>
    <mergeCell ref="I7:J7"/>
    <mergeCell ref="B8:H8"/>
    <mergeCell ref="J8:M8"/>
    <mergeCell ref="A10:E10"/>
    <mergeCell ref="F10:M10"/>
    <mergeCell ref="B11:C11"/>
    <mergeCell ref="E11:H11"/>
    <mergeCell ref="K11:L11"/>
    <mergeCell ref="E12:F12"/>
    <mergeCell ref="G12:H12"/>
    <mergeCell ref="A29:M29"/>
    <mergeCell ref="A13:M13"/>
    <mergeCell ref="A14:M14"/>
    <mergeCell ref="A1:M1"/>
    <mergeCell ref="A2:M2"/>
    <mergeCell ref="A3:M3"/>
    <mergeCell ref="J5:K5"/>
    <mergeCell ref="C7:H7"/>
    <mergeCell ref="K7:M7"/>
    <mergeCell ref="J23:K23"/>
    <mergeCell ref="J24:K24"/>
    <mergeCell ref="A27:M27"/>
    <mergeCell ref="A28:M28"/>
    <mergeCell ref="A15:M15"/>
    <mergeCell ref="A16:M16"/>
    <mergeCell ref="A18:M18"/>
    <mergeCell ref="A20:M20"/>
    <mergeCell ref="A22:M22"/>
  </mergeCells>
  <pageMargins left="0.7" right="0.7" top="0.75" bottom="0.75" header="0.3" footer="0.3"/>
  <pageSetup scale="95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11</vt:i4>
      </vt:variant>
    </vt:vector>
  </HeadingPairs>
  <TitlesOfParts>
    <vt:vector size="30" baseType="lpstr">
      <vt:lpstr>ALL roll. list</vt:lpstr>
      <vt:lpstr>MASTER</vt:lpstr>
      <vt:lpstr>Attendance Sheet</vt:lpstr>
      <vt:lpstr>PHY</vt:lpstr>
      <vt:lpstr>CHEM</vt:lpstr>
      <vt:lpstr>BIO</vt:lpstr>
      <vt:lpstr>AGRI</vt:lpstr>
      <vt:lpstr>AG CHEM</vt:lpstr>
      <vt:lpstr>AG BIO</vt:lpstr>
      <vt:lpstr>COM.SCIENC</vt:lpstr>
      <vt:lpstr>PSYCHOLOGY</vt:lpstr>
      <vt:lpstr>INFO.PRA.</vt:lpstr>
      <vt:lpstr>GEO</vt:lpstr>
      <vt:lpstr>DRAW REG</vt:lpstr>
      <vt:lpstr>HOME SC</vt:lpstr>
      <vt:lpstr>answer book slip</vt:lpstr>
      <vt:lpstr>परीक्षा विवरण प्रपत्र</vt:lpstr>
      <vt:lpstr>प्रपत्र-1</vt:lpstr>
      <vt:lpstr>परीक्षक प्रतिवेदन </vt:lpstr>
      <vt:lpstr>'answer book slip'!Print_Area</vt:lpstr>
      <vt:lpstr>'Attendance Sheet'!Print_Area</vt:lpstr>
      <vt:lpstr>BIO!Print_Area</vt:lpstr>
      <vt:lpstr>INFO.PRA.!Print_Area</vt:lpstr>
      <vt:lpstr>MASTER!Print_Area</vt:lpstr>
      <vt:lpstr>PHY!Print_Area</vt:lpstr>
      <vt:lpstr>PSYCHOLOGY!Print_Area</vt:lpstr>
      <vt:lpstr>'परीक्षक प्रतिवेदन '!Print_Area</vt:lpstr>
      <vt:lpstr>'परीक्षा विवरण प्रपत्र'!Print_Area</vt:lpstr>
      <vt:lpstr>'प्रपत्र-1'!Print_Area</vt:lpstr>
      <vt:lpstr>BIO!Print_Titles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kalwant brar</cp:lastModifiedBy>
  <cp:lastPrinted>2025-12-25T13:17:14Z</cp:lastPrinted>
  <dcterms:created xsi:type="dcterms:W3CDTF">2021-04-04T11:01:59Z</dcterms:created>
  <dcterms:modified xsi:type="dcterms:W3CDTF">2025-12-25T13:22:00Z</dcterms:modified>
</cp:coreProperties>
</file>